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210"/>
  </bookViews>
  <sheets>
    <sheet name="Chronic Diseases" sheetId="8" r:id="rId1"/>
    <sheet name="Screenings" sheetId="9" r:id="rId2"/>
    <sheet name="Portal Adoption Rate" sheetId="3" r:id="rId3"/>
    <sheet name="INR Time In Range" sheetId="4" r:id="rId4"/>
    <sheet name="Continuity of Care" sheetId="5" r:id="rId5"/>
    <sheet name="Continuity of Care per Dyad" sheetId="6" r:id="rId6"/>
    <sheet name="Dyad Table" sheetId="7" r:id="rId7"/>
  </sheets>
  <calcPr calcId="145621"/>
</workbook>
</file>

<file path=xl/calcChain.xml><?xml version="1.0" encoding="utf-8"?>
<calcChain xmlns="http://schemas.openxmlformats.org/spreadsheetml/2006/main">
  <c r="B7" i="4" l="1"/>
  <c r="D35" i="7" l="1"/>
  <c r="D29" i="7"/>
  <c r="D30" i="7"/>
  <c r="D31" i="7"/>
  <c r="D32" i="7"/>
  <c r="D33" i="7"/>
  <c r="D34" i="7"/>
  <c r="D28" i="7"/>
  <c r="C35" i="7"/>
  <c r="B35" i="7"/>
  <c r="D19" i="7"/>
  <c r="D20" i="7"/>
  <c r="D21" i="7"/>
  <c r="D22" i="7"/>
  <c r="D23" i="7"/>
  <c r="D24" i="7"/>
  <c r="D18" i="7"/>
  <c r="C25" i="7"/>
  <c r="B25" i="7"/>
  <c r="D15" i="7"/>
  <c r="D12" i="7"/>
  <c r="D13" i="7"/>
  <c r="D14" i="7"/>
  <c r="D11" i="7"/>
  <c r="C15" i="7"/>
  <c r="B15" i="7"/>
  <c r="C8" i="7"/>
  <c r="D8" i="7" s="1"/>
  <c r="B8" i="7"/>
  <c r="D4" i="7"/>
  <c r="D5" i="7"/>
  <c r="D6" i="7"/>
  <c r="D7" i="7"/>
  <c r="D3" i="7"/>
  <c r="S20" i="6"/>
  <c r="Q20" i="6"/>
  <c r="S16" i="6"/>
  <c r="Q16" i="6"/>
  <c r="S12" i="6"/>
  <c r="Q12" i="6"/>
  <c r="Q6" i="6"/>
  <c r="S6" i="6" s="1"/>
  <c r="L30" i="6"/>
  <c r="N30" i="6" s="1"/>
  <c r="L26" i="6"/>
  <c r="N26" i="6" s="1"/>
  <c r="L22" i="6"/>
  <c r="N22" i="6" s="1"/>
  <c r="L18" i="6"/>
  <c r="N18" i="6" s="1"/>
  <c r="L14" i="6"/>
  <c r="N14" i="6" s="1"/>
  <c r="L9" i="6"/>
  <c r="N9" i="6" s="1"/>
  <c r="N4" i="6"/>
  <c r="I20" i="6"/>
  <c r="I18" i="6"/>
  <c r="G16" i="6"/>
  <c r="I16" i="6" s="1"/>
  <c r="I10" i="6"/>
  <c r="G8" i="6"/>
  <c r="I8" i="6" s="1"/>
  <c r="B32" i="6"/>
  <c r="D32" i="6" s="1"/>
  <c r="B28" i="6"/>
  <c r="D28" i="6" s="1"/>
  <c r="E27" i="5"/>
  <c r="B22" i="6"/>
  <c r="D22" i="6" s="1"/>
  <c r="B18" i="6"/>
  <c r="D18" i="6" s="1"/>
  <c r="D13" i="6"/>
  <c r="B10" i="6"/>
  <c r="D10" i="6" s="1"/>
  <c r="B6" i="6"/>
  <c r="D6" i="6" s="1"/>
  <c r="D25" i="7" l="1"/>
  <c r="D50" i="5" l="1"/>
  <c r="C50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4" i="5"/>
  <c r="E5" i="5"/>
  <c r="E3" i="5"/>
  <c r="E50" i="5" l="1"/>
  <c r="D50" i="3"/>
  <c r="C50" i="3"/>
  <c r="E50" i="3" s="1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3" i="3"/>
  <c r="J50" i="9" l="1"/>
  <c r="I50" i="9"/>
  <c r="G50" i="9"/>
  <c r="F50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S50" i="8"/>
  <c r="R50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3" i="8"/>
  <c r="M50" i="8"/>
  <c r="Q27" i="8"/>
  <c r="N27" i="8"/>
  <c r="K27" i="8"/>
  <c r="I27" i="8"/>
  <c r="I26" i="8"/>
  <c r="G27" i="8"/>
  <c r="E27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Q3" i="8"/>
  <c r="N3" i="8"/>
  <c r="K3" i="8"/>
  <c r="I3" i="8"/>
  <c r="G3" i="8"/>
  <c r="E3" i="8"/>
  <c r="E4" i="8"/>
  <c r="K20" i="9"/>
  <c r="K21" i="9"/>
  <c r="K22" i="9"/>
  <c r="K23" i="9"/>
  <c r="K24" i="9"/>
  <c r="K25" i="9"/>
  <c r="K26" i="9"/>
  <c r="K27" i="9"/>
  <c r="H20" i="9"/>
  <c r="H21" i="9"/>
  <c r="H22" i="9"/>
  <c r="H23" i="9"/>
  <c r="H24" i="9"/>
  <c r="H25" i="9"/>
  <c r="H26" i="9"/>
  <c r="H27" i="9"/>
  <c r="K15" i="9"/>
  <c r="K3" i="9"/>
  <c r="H15" i="9"/>
  <c r="H3" i="9"/>
  <c r="E3" i="9"/>
  <c r="K50" i="9"/>
  <c r="D50" i="9"/>
  <c r="C50" i="9"/>
  <c r="K49" i="9"/>
  <c r="H49" i="9"/>
  <c r="K48" i="9"/>
  <c r="H48" i="9"/>
  <c r="K47" i="9"/>
  <c r="H47" i="9"/>
  <c r="K46" i="9"/>
  <c r="H46" i="9"/>
  <c r="K45" i="9"/>
  <c r="H45" i="9"/>
  <c r="K44" i="9"/>
  <c r="H44" i="9"/>
  <c r="K43" i="9"/>
  <c r="H43" i="9"/>
  <c r="K42" i="9"/>
  <c r="H42" i="9"/>
  <c r="K41" i="9"/>
  <c r="H41" i="9"/>
  <c r="K40" i="9"/>
  <c r="H40" i="9"/>
  <c r="K39" i="9"/>
  <c r="H39" i="9"/>
  <c r="K38" i="9"/>
  <c r="H38" i="9"/>
  <c r="K37" i="9"/>
  <c r="H37" i="9"/>
  <c r="K36" i="9"/>
  <c r="H36" i="9"/>
  <c r="K35" i="9"/>
  <c r="H35" i="9"/>
  <c r="K34" i="9"/>
  <c r="H34" i="9"/>
  <c r="K33" i="9"/>
  <c r="H33" i="9"/>
  <c r="K32" i="9"/>
  <c r="H32" i="9"/>
  <c r="K31" i="9"/>
  <c r="H31" i="9"/>
  <c r="K30" i="9"/>
  <c r="H30" i="9"/>
  <c r="K29" i="9"/>
  <c r="H29" i="9"/>
  <c r="K28" i="9"/>
  <c r="H28" i="9"/>
  <c r="K19" i="9"/>
  <c r="H19" i="9"/>
  <c r="K18" i="9"/>
  <c r="H18" i="9"/>
  <c r="K17" i="9"/>
  <c r="H17" i="9"/>
  <c r="K16" i="9"/>
  <c r="H16" i="9"/>
  <c r="K14" i="9"/>
  <c r="H14" i="9"/>
  <c r="K13" i="9"/>
  <c r="H13" i="9"/>
  <c r="K12" i="9"/>
  <c r="H12" i="9"/>
  <c r="K11" i="9"/>
  <c r="H11" i="9"/>
  <c r="K10" i="9"/>
  <c r="H10" i="9"/>
  <c r="K9" i="9"/>
  <c r="H9" i="9"/>
  <c r="K8" i="9"/>
  <c r="H8" i="9"/>
  <c r="K7" i="9"/>
  <c r="H7" i="9"/>
  <c r="K6" i="9"/>
  <c r="H6" i="9"/>
  <c r="K5" i="9"/>
  <c r="H5" i="9"/>
  <c r="K4" i="9"/>
  <c r="H4" i="9"/>
  <c r="P50" i="8"/>
  <c r="O50" i="8"/>
  <c r="L50" i="8"/>
  <c r="J50" i="8"/>
  <c r="H50" i="8"/>
  <c r="F50" i="8"/>
  <c r="D50" i="8"/>
  <c r="C50" i="8"/>
  <c r="Q49" i="8"/>
  <c r="N49" i="8"/>
  <c r="K49" i="8"/>
  <c r="I49" i="8"/>
  <c r="G49" i="8"/>
  <c r="E49" i="8"/>
  <c r="Q48" i="8"/>
  <c r="N48" i="8"/>
  <c r="K48" i="8"/>
  <c r="I48" i="8"/>
  <c r="G48" i="8"/>
  <c r="E48" i="8"/>
  <c r="Q47" i="8"/>
  <c r="N47" i="8"/>
  <c r="K47" i="8"/>
  <c r="I47" i="8"/>
  <c r="G47" i="8"/>
  <c r="E47" i="8"/>
  <c r="Q46" i="8"/>
  <c r="N46" i="8"/>
  <c r="K46" i="8"/>
  <c r="I46" i="8"/>
  <c r="G46" i="8"/>
  <c r="E46" i="8"/>
  <c r="Q45" i="8"/>
  <c r="N45" i="8"/>
  <c r="K45" i="8"/>
  <c r="I45" i="8"/>
  <c r="G45" i="8"/>
  <c r="E45" i="8"/>
  <c r="Q44" i="8"/>
  <c r="N44" i="8"/>
  <c r="K44" i="8"/>
  <c r="I44" i="8"/>
  <c r="G44" i="8"/>
  <c r="E44" i="8"/>
  <c r="Q43" i="8"/>
  <c r="N43" i="8"/>
  <c r="K43" i="8"/>
  <c r="I43" i="8"/>
  <c r="G43" i="8"/>
  <c r="E43" i="8"/>
  <c r="Q42" i="8"/>
  <c r="N42" i="8"/>
  <c r="K42" i="8"/>
  <c r="I42" i="8"/>
  <c r="G42" i="8"/>
  <c r="E42" i="8"/>
  <c r="Q41" i="8"/>
  <c r="N41" i="8"/>
  <c r="K41" i="8"/>
  <c r="I41" i="8"/>
  <c r="G41" i="8"/>
  <c r="E41" i="8"/>
  <c r="Q40" i="8"/>
  <c r="N40" i="8"/>
  <c r="K40" i="8"/>
  <c r="I40" i="8"/>
  <c r="G40" i="8"/>
  <c r="E40" i="8"/>
  <c r="Q39" i="8"/>
  <c r="N39" i="8"/>
  <c r="K39" i="8"/>
  <c r="I39" i="8"/>
  <c r="G39" i="8"/>
  <c r="E39" i="8"/>
  <c r="Q38" i="8"/>
  <c r="N38" i="8"/>
  <c r="K38" i="8"/>
  <c r="I38" i="8"/>
  <c r="G38" i="8"/>
  <c r="E38" i="8"/>
  <c r="Q37" i="8"/>
  <c r="N37" i="8"/>
  <c r="K37" i="8"/>
  <c r="I37" i="8"/>
  <c r="G37" i="8"/>
  <c r="E37" i="8"/>
  <c r="Q36" i="8"/>
  <c r="N36" i="8"/>
  <c r="K36" i="8"/>
  <c r="I36" i="8"/>
  <c r="G36" i="8"/>
  <c r="E36" i="8"/>
  <c r="Q35" i="8"/>
  <c r="N35" i="8"/>
  <c r="K35" i="8"/>
  <c r="I35" i="8"/>
  <c r="G35" i="8"/>
  <c r="E35" i="8"/>
  <c r="Q34" i="8"/>
  <c r="N34" i="8"/>
  <c r="K34" i="8"/>
  <c r="I34" i="8"/>
  <c r="G34" i="8"/>
  <c r="E34" i="8"/>
  <c r="Q33" i="8"/>
  <c r="N33" i="8"/>
  <c r="K33" i="8"/>
  <c r="I33" i="8"/>
  <c r="G33" i="8"/>
  <c r="E33" i="8"/>
  <c r="Q32" i="8"/>
  <c r="N32" i="8"/>
  <c r="K32" i="8"/>
  <c r="I32" i="8"/>
  <c r="G32" i="8"/>
  <c r="E32" i="8"/>
  <c r="Q31" i="8"/>
  <c r="N31" i="8"/>
  <c r="K31" i="8"/>
  <c r="I31" i="8"/>
  <c r="G31" i="8"/>
  <c r="E31" i="8"/>
  <c r="Q30" i="8"/>
  <c r="N30" i="8"/>
  <c r="K30" i="8"/>
  <c r="I30" i="8"/>
  <c r="G30" i="8"/>
  <c r="E30" i="8"/>
  <c r="Q29" i="8"/>
  <c r="N29" i="8"/>
  <c r="K29" i="8"/>
  <c r="I29" i="8"/>
  <c r="G29" i="8"/>
  <c r="E29" i="8"/>
  <c r="Q28" i="8"/>
  <c r="N28" i="8"/>
  <c r="K28" i="8"/>
  <c r="I28" i="8"/>
  <c r="G28" i="8"/>
  <c r="E28" i="8"/>
  <c r="Q26" i="8"/>
  <c r="N26" i="8"/>
  <c r="K26" i="8"/>
  <c r="G26" i="8"/>
  <c r="E26" i="8"/>
  <c r="Q25" i="8"/>
  <c r="N25" i="8"/>
  <c r="K25" i="8"/>
  <c r="I25" i="8"/>
  <c r="G25" i="8"/>
  <c r="E25" i="8"/>
  <c r="Q6" i="8"/>
  <c r="N6" i="8"/>
  <c r="K6" i="8"/>
  <c r="I6" i="8"/>
  <c r="G6" i="8"/>
  <c r="E6" i="8"/>
  <c r="Q5" i="8"/>
  <c r="N5" i="8"/>
  <c r="K5" i="8"/>
  <c r="I5" i="8"/>
  <c r="G5" i="8"/>
  <c r="E5" i="8"/>
  <c r="Q4" i="8"/>
  <c r="N4" i="8"/>
  <c r="K4" i="8"/>
  <c r="I4" i="8"/>
  <c r="G4" i="8"/>
  <c r="H50" i="9" l="1"/>
  <c r="E50" i="9"/>
  <c r="T50" i="8"/>
  <c r="N50" i="8"/>
  <c r="K50" i="8"/>
  <c r="E50" i="8"/>
  <c r="Q50" i="8"/>
  <c r="G50" i="8"/>
  <c r="I50" i="8"/>
</calcChain>
</file>

<file path=xl/sharedStrings.xml><?xml version="1.0" encoding="utf-8"?>
<sst xmlns="http://schemas.openxmlformats.org/spreadsheetml/2006/main" count="541" uniqueCount="120">
  <si>
    <t>Providers</t>
  </si>
  <si>
    <t>AMC</t>
  </si>
  <si>
    <t>achapman</t>
  </si>
  <si>
    <t>canderson</t>
  </si>
  <si>
    <t>jpolgar</t>
  </si>
  <si>
    <t>jsamale</t>
  </si>
  <si>
    <t>jschiller</t>
  </si>
  <si>
    <t>pkeough</t>
  </si>
  <si>
    <t>rmidler</t>
  </si>
  <si>
    <t>rvigderman</t>
  </si>
  <si>
    <t>tfurcolo</t>
  </si>
  <si>
    <t>EHC</t>
  </si>
  <si>
    <t>cviele</t>
  </si>
  <si>
    <t>dslack</t>
  </si>
  <si>
    <t>ecory</t>
  </si>
  <si>
    <t>hwzorek</t>
  </si>
  <si>
    <t>jfeinland</t>
  </si>
  <si>
    <t>klopezdelcastillo</t>
  </si>
  <si>
    <t>lschwartz</t>
  </si>
  <si>
    <t>tkreek</t>
  </si>
  <si>
    <t>trogers</t>
  </si>
  <si>
    <t>yperry</t>
  </si>
  <si>
    <t>GHC</t>
  </si>
  <si>
    <t>bwoodard</t>
  </si>
  <si>
    <t>jppalmer</t>
  </si>
  <si>
    <t>jstearns</t>
  </si>
  <si>
    <t>kkrauskopf</t>
  </si>
  <si>
    <t>lappleton</t>
  </si>
  <si>
    <t>lyoung</t>
  </si>
  <si>
    <t>mgump</t>
  </si>
  <si>
    <t>mwalker</t>
  </si>
  <si>
    <t>ndoubleday</t>
  </si>
  <si>
    <t>pbuchanan</t>
  </si>
  <si>
    <t>pcarlan</t>
  </si>
  <si>
    <t>piverson</t>
  </si>
  <si>
    <t>rkatz</t>
  </si>
  <si>
    <t>rpotee</t>
  </si>
  <si>
    <t>sshumway</t>
  </si>
  <si>
    <t>NHC</t>
  </si>
  <si>
    <t>aesrick</t>
  </si>
  <si>
    <t>bgreen</t>
  </si>
  <si>
    <t>cnormandin1</t>
  </si>
  <si>
    <t>dkaufman</t>
  </si>
  <si>
    <t>egraef</t>
  </si>
  <si>
    <t>fkim</t>
  </si>
  <si>
    <t>gblanchard</t>
  </si>
  <si>
    <t>hsimkin</t>
  </si>
  <si>
    <t>jdepiero</t>
  </si>
  <si>
    <t>msharron</t>
  </si>
  <si>
    <t>pthaler</t>
  </si>
  <si>
    <t>sesrick</t>
  </si>
  <si>
    <t>skillip</t>
  </si>
  <si>
    <t>Grand Total</t>
  </si>
  <si>
    <t>Portal Adoption Rate</t>
  </si>
  <si>
    <t># of patients</t>
  </si>
  <si>
    <t>Y</t>
  </si>
  <si>
    <t>Rate</t>
  </si>
  <si>
    <t>INR Time In Range</t>
  </si>
  <si>
    <t>Total</t>
  </si>
  <si>
    <t>Continuity of Care</t>
  </si>
  <si>
    <t>Visits</t>
  </si>
  <si>
    <t>Visit with Usual Provider</t>
  </si>
  <si>
    <t>% seen by provider</t>
  </si>
  <si>
    <t>cnormandin</t>
  </si>
  <si>
    <t>Seen by Dyad</t>
  </si>
  <si>
    <t>%</t>
  </si>
  <si>
    <t>Team 1</t>
  </si>
  <si>
    <t>Pod 1</t>
  </si>
  <si>
    <t>aaesrick</t>
  </si>
  <si>
    <t>Pod 2</t>
  </si>
  <si>
    <t>Team 2</t>
  </si>
  <si>
    <t>jpalmer</t>
  </si>
  <si>
    <t>jDePiero</t>
  </si>
  <si>
    <t>Team 3</t>
  </si>
  <si>
    <t>Dyads</t>
  </si>
  <si>
    <t>rmidler/jpolgar</t>
  </si>
  <si>
    <t>jfeinland/tkreek</t>
  </si>
  <si>
    <t>klopezdelcastillo/cviele</t>
  </si>
  <si>
    <t>mgump/sshumway</t>
  </si>
  <si>
    <t>mwalker/jstearns</t>
  </si>
  <si>
    <t>jpalmer/rkatz/ndoubleday</t>
  </si>
  <si>
    <t>rpotee/bwoodard</t>
  </si>
  <si>
    <t>pcarlan/pbuchanan/lyoung</t>
  </si>
  <si>
    <t>piverson/lappleton</t>
  </si>
  <si>
    <t>aesrick/sesrick</t>
  </si>
  <si>
    <t>pthaler/bgreen</t>
  </si>
  <si>
    <t>dkaufman/cnormandin</t>
  </si>
  <si>
    <t>skillip/egraef</t>
  </si>
  <si>
    <t>fkim/msharron</t>
  </si>
  <si>
    <t>tfurcolo/pkeough/canderson/jsamale</t>
  </si>
  <si>
    <t>lschwartz/trogers</t>
  </si>
  <si>
    <t>Statin Use</t>
  </si>
  <si>
    <t>A1c Control</t>
  </si>
  <si>
    <t>A1c 2x/yr</t>
  </si>
  <si>
    <t>BP control</t>
  </si>
  <si>
    <t>CAD statin use</t>
  </si>
  <si>
    <t>HTN</t>
  </si>
  <si>
    <t># of Pts with Diabetes</t>
  </si>
  <si>
    <t>Satisfied</t>
  </si>
  <si>
    <t>% Satisfied</t>
  </si>
  <si>
    <t>A1c Control &lt;8</t>
  </si>
  <si>
    <t>% satisfied</t>
  </si>
  <si>
    <t># Pts with  CAD</t>
  </si>
  <si>
    <t># Pts with HTN</t>
  </si>
  <si>
    <t># Satisfied</t>
  </si>
  <si>
    <t>Breast cancer screening</t>
  </si>
  <si>
    <t>Colorectal Screening</t>
  </si>
  <si>
    <t>Chlamydia Screening</t>
  </si>
  <si>
    <t>Number of women</t>
  </si>
  <si>
    <t># with breast cancer screening</t>
  </si>
  <si>
    <t>satisfied</t>
  </si>
  <si>
    <t># satisfied</t>
  </si>
  <si>
    <t># Pts with CHF</t>
  </si>
  <si>
    <t>CHF</t>
  </si>
  <si>
    <t>GhC</t>
  </si>
  <si>
    <t>dslack/ecory/yperry/hwzorek</t>
  </si>
  <si>
    <t>jdepiero/gblanchard</t>
  </si>
  <si>
    <t># of tests</t>
  </si>
  <si>
    <t>% therapeutic range</t>
  </si>
  <si>
    <t xml:space="preserve">* Please note we are now reporting on # of tests rather than # of patients, and the percent that are in therapeutic range.   (+/- 2) is no longer included.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</si>
</sst>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0" fillId="7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3" fillId="0" borderId="1" xfId="0" applyFont="1" applyBorder="1"/>
    <xf numFmtId="0" fontId="0" fillId="0" borderId="0" xfId="0" applyFont="1"/>
    <xf numFmtId="0" fontId="0" fillId="0" borderId="3" xfId="0" applyBorder="1"/>
    <xf numFmtId="0" fontId="0" fillId="14" borderId="2" xfId="0" applyFill="1" applyBorder="1"/>
    <xf numFmtId="0" fontId="0" fillId="14" borderId="2" xfId="0" applyFill="1" applyBorder="1" applyAlignment="1">
      <alignment horizontal="center" vertical="center" wrapText="1"/>
    </xf>
    <xf numFmtId="0" fontId="2" fillId="14" borderId="2" xfId="0" applyFont="1" applyFill="1" applyBorder="1"/>
    <xf numFmtId="0" fontId="0" fillId="0" borderId="0" xfId="0"/>
    <xf numFmtId="0" fontId="0" fillId="8" borderId="0" xfId="0" applyFill="1"/>
    <xf numFmtId="0" fontId="0" fillId="11" borderId="0" xfId="0" applyFill="1"/>
    <xf numFmtId="0" fontId="2" fillId="0" borderId="1" xfId="0" applyFont="1" applyBorder="1"/>
    <xf numFmtId="0" fontId="0" fillId="12" borderId="0" xfId="0" applyFill="1"/>
    <xf numFmtId="0" fontId="0" fillId="0" borderId="0" xfId="0" applyAlignment="1">
      <alignment wrapText="1"/>
    </xf>
    <xf numFmtId="0" fontId="0" fillId="9" borderId="0" xfId="0" applyFill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11" borderId="0" xfId="0" applyFill="1" applyBorder="1"/>
    <xf numFmtId="0" fontId="4" fillId="0" borderId="0" xfId="0" applyFont="1" applyBorder="1" applyAlignment="1">
      <alignment horizontal="left" vertical="top"/>
    </xf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9" fontId="2" fillId="0" borderId="0" xfId="1" applyFont="1"/>
    <xf numFmtId="0" fontId="2" fillId="8" borderId="0" xfId="0" applyFont="1" applyFill="1"/>
    <xf numFmtId="0" fontId="0" fillId="0" borderId="0" xfId="0"/>
    <xf numFmtId="0" fontId="0" fillId="8" borderId="0" xfId="0" applyFill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2" fillId="12" borderId="0" xfId="0" applyFont="1" applyFill="1"/>
    <xf numFmtId="0" fontId="2" fillId="7" borderId="0" xfId="0" applyFont="1" applyFill="1"/>
    <xf numFmtId="0" fontId="2" fillId="15" borderId="1" xfId="0" applyFont="1" applyFill="1" applyBorder="1"/>
    <xf numFmtId="9" fontId="2" fillId="15" borderId="1" xfId="1" applyFont="1" applyFill="1" applyBorder="1"/>
    <xf numFmtId="0" fontId="0" fillId="4" borderId="0" xfId="0" applyFill="1"/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2" borderId="0" xfId="0" applyFont="1" applyFill="1"/>
    <xf numFmtId="9" fontId="1" fillId="0" borderId="0" xfId="1" applyFont="1"/>
    <xf numFmtId="0" fontId="0" fillId="11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11" borderId="2" xfId="0" applyFill="1" applyBorder="1"/>
    <xf numFmtId="0" fontId="0" fillId="0" borderId="0" xfId="0" applyFill="1" applyBorder="1"/>
    <xf numFmtId="0" fontId="0" fillId="0" borderId="0" xfId="1" applyNumberFormat="1" applyFont="1"/>
    <xf numFmtId="1" fontId="0" fillId="0" borderId="0" xfId="1" applyNumberFormat="1" applyFont="1"/>
    <xf numFmtId="0" fontId="0" fillId="0" borderId="0" xfId="0" applyNumberFormat="1"/>
    <xf numFmtId="0" fontId="0" fillId="0" borderId="0" xfId="1" applyNumberFormat="1" applyFont="1" applyFill="1" applyBorder="1"/>
    <xf numFmtId="9" fontId="0" fillId="0" borderId="0" xfId="0" applyNumberFormat="1"/>
    <xf numFmtId="0" fontId="0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0" xfId="1" applyFont="1" applyAlignment="1">
      <alignment horizontal="center"/>
    </xf>
    <xf numFmtId="9" fontId="2" fillId="0" borderId="1" xfId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4" xfId="0" applyBorder="1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9" fontId="0" fillId="0" borderId="3" xfId="1" applyNumberFormat="1" applyFont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2" fillId="14" borderId="2" xfId="0" applyNumberFormat="1" applyFont="1" applyFill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9" fontId="2" fillId="0" borderId="1" xfId="1" applyFont="1" applyBorder="1"/>
    <xf numFmtId="0" fontId="2" fillId="0" borderId="1" xfId="0" applyNumberFormat="1" applyFont="1" applyBorder="1"/>
    <xf numFmtId="9" fontId="2" fillId="0" borderId="1" xfId="0" applyNumberFormat="1" applyFont="1" applyBorder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8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B1" workbookViewId="0">
      <selection activeCell="G53" sqref="G53"/>
    </sheetView>
  </sheetViews>
  <sheetFormatPr defaultRowHeight="15" x14ac:dyDescent="0.25"/>
  <cols>
    <col min="1" max="1" width="9.140625" style="31"/>
    <col min="2" max="2" width="14.7109375" style="31" customWidth="1"/>
    <col min="3" max="3" width="13.28515625" style="31" customWidth="1"/>
    <col min="4" max="12" width="9.140625" style="31"/>
    <col min="13" max="13" width="9.5703125" style="31" bestFit="1" customWidth="1"/>
    <col min="14" max="16384" width="9.140625" style="31"/>
  </cols>
  <sheetData>
    <row r="1" spans="1:20" x14ac:dyDescent="0.25">
      <c r="D1" s="98" t="s">
        <v>91</v>
      </c>
      <c r="E1" s="98"/>
      <c r="F1" s="99" t="s">
        <v>92</v>
      </c>
      <c r="G1" s="99"/>
      <c r="H1" s="98" t="s">
        <v>93</v>
      </c>
      <c r="I1" s="98"/>
      <c r="J1" s="56" t="s">
        <v>94</v>
      </c>
      <c r="K1" s="56"/>
      <c r="M1" s="100" t="s">
        <v>95</v>
      </c>
      <c r="N1" s="100"/>
      <c r="P1" s="101" t="s">
        <v>96</v>
      </c>
      <c r="Q1" s="101"/>
      <c r="S1" s="97" t="s">
        <v>113</v>
      </c>
      <c r="T1" s="97"/>
    </row>
    <row r="2" spans="1:20" ht="45" x14ac:dyDescent="0.25">
      <c r="B2" s="31" t="s">
        <v>0</v>
      </c>
      <c r="C2" s="50" t="s">
        <v>97</v>
      </c>
      <c r="D2" s="51" t="s">
        <v>98</v>
      </c>
      <c r="E2" s="52" t="s">
        <v>99</v>
      </c>
      <c r="F2" s="52" t="s">
        <v>100</v>
      </c>
      <c r="G2" s="52" t="s">
        <v>101</v>
      </c>
      <c r="H2" s="52" t="s">
        <v>93</v>
      </c>
      <c r="I2" s="52" t="s">
        <v>101</v>
      </c>
      <c r="J2" s="51" t="s">
        <v>94</v>
      </c>
      <c r="K2" s="52" t="s">
        <v>101</v>
      </c>
      <c r="L2" s="53" t="s">
        <v>102</v>
      </c>
      <c r="M2" s="52" t="s">
        <v>95</v>
      </c>
      <c r="N2" s="52" t="s">
        <v>101</v>
      </c>
      <c r="O2" s="54" t="s">
        <v>103</v>
      </c>
      <c r="P2" s="52" t="s">
        <v>104</v>
      </c>
      <c r="Q2" s="52" t="s">
        <v>101</v>
      </c>
      <c r="R2" s="55" t="s">
        <v>112</v>
      </c>
      <c r="S2" s="52" t="s">
        <v>111</v>
      </c>
      <c r="T2" s="52" t="s">
        <v>101</v>
      </c>
    </row>
    <row r="3" spans="1:20" x14ac:dyDescent="0.25">
      <c r="A3" s="5" t="s">
        <v>1</v>
      </c>
      <c r="B3" s="31" t="s">
        <v>2</v>
      </c>
      <c r="C3" s="44">
        <v>17</v>
      </c>
      <c r="D3" s="31">
        <v>12</v>
      </c>
      <c r="E3" s="35">
        <f t="shared" ref="E3:E50" si="0">D3/C3</f>
        <v>0.70588235294117652</v>
      </c>
      <c r="F3" s="31">
        <v>14</v>
      </c>
      <c r="G3" s="35">
        <f>F3/C3</f>
        <v>0.82352941176470584</v>
      </c>
      <c r="H3" s="31">
        <v>8</v>
      </c>
      <c r="I3" s="35">
        <f>H3/C3</f>
        <v>0.47058823529411764</v>
      </c>
      <c r="J3" s="31">
        <v>7</v>
      </c>
      <c r="K3" s="35">
        <f>J3/C3</f>
        <v>0.41176470588235292</v>
      </c>
      <c r="L3" s="44">
        <v>9</v>
      </c>
      <c r="M3" s="31">
        <v>9</v>
      </c>
      <c r="N3" s="35">
        <f>M3/L3</f>
        <v>1</v>
      </c>
      <c r="O3" s="44">
        <v>50</v>
      </c>
      <c r="P3" s="31">
        <v>39</v>
      </c>
      <c r="Q3" s="35">
        <f>P3/O3</f>
        <v>0.78</v>
      </c>
      <c r="R3" s="31">
        <v>1</v>
      </c>
      <c r="S3" s="31">
        <v>1</v>
      </c>
      <c r="T3" s="62">
        <f>S3/R3</f>
        <v>1</v>
      </c>
    </row>
    <row r="4" spans="1:20" x14ac:dyDescent="0.25">
      <c r="A4" s="5" t="s">
        <v>1</v>
      </c>
      <c r="B4" s="31" t="s">
        <v>3</v>
      </c>
      <c r="C4" s="31">
        <v>61</v>
      </c>
      <c r="D4" s="31">
        <v>45</v>
      </c>
      <c r="E4" s="35">
        <f t="shared" si="0"/>
        <v>0.73770491803278693</v>
      </c>
      <c r="F4" s="31">
        <v>48</v>
      </c>
      <c r="G4" s="35">
        <f>F4/C4</f>
        <v>0.78688524590163933</v>
      </c>
      <c r="H4" s="31">
        <v>48</v>
      </c>
      <c r="I4" s="35">
        <f>H4/C4</f>
        <v>0.78688524590163933</v>
      </c>
      <c r="J4" s="31">
        <v>40</v>
      </c>
      <c r="K4" s="35">
        <f>J4/C4</f>
        <v>0.65573770491803274</v>
      </c>
      <c r="L4" s="31">
        <v>16</v>
      </c>
      <c r="M4" s="59">
        <v>15</v>
      </c>
      <c r="N4" s="35">
        <f>M4/L4</f>
        <v>0.9375</v>
      </c>
      <c r="O4" s="31">
        <v>257</v>
      </c>
      <c r="P4" s="31">
        <v>223</v>
      </c>
      <c r="Q4" s="35">
        <f>P4/O4</f>
        <v>0.86770428015564205</v>
      </c>
      <c r="R4" s="31">
        <v>6</v>
      </c>
      <c r="S4" s="31">
        <v>3</v>
      </c>
      <c r="T4" s="62">
        <f t="shared" ref="T4:T50" si="1">S4/R4</f>
        <v>0.5</v>
      </c>
    </row>
    <row r="5" spans="1:20" x14ac:dyDescent="0.25">
      <c r="A5" s="5" t="s">
        <v>1</v>
      </c>
      <c r="B5" s="31" t="s">
        <v>4</v>
      </c>
      <c r="C5" s="31">
        <v>77</v>
      </c>
      <c r="D5" s="31">
        <v>46</v>
      </c>
      <c r="E5" s="35">
        <f t="shared" si="0"/>
        <v>0.59740259740259738</v>
      </c>
      <c r="F5" s="31">
        <v>55</v>
      </c>
      <c r="G5" s="35">
        <f t="shared" ref="G5:G50" si="2">F5/C5</f>
        <v>0.7142857142857143</v>
      </c>
      <c r="H5" s="31">
        <v>57</v>
      </c>
      <c r="I5" s="35">
        <f t="shared" ref="I5:I50" si="3">H5/C5</f>
        <v>0.74025974025974028</v>
      </c>
      <c r="J5" s="31">
        <v>55</v>
      </c>
      <c r="K5" s="35">
        <f t="shared" ref="K5:K50" si="4">J5/C5</f>
        <v>0.7142857142857143</v>
      </c>
      <c r="L5" s="31">
        <v>29</v>
      </c>
      <c r="M5" s="58">
        <v>27</v>
      </c>
      <c r="N5" s="35">
        <f t="shared" ref="N5:N50" si="5">M5/L5</f>
        <v>0.93103448275862066</v>
      </c>
      <c r="O5" s="58">
        <v>222</v>
      </c>
      <c r="P5" s="58">
        <v>160</v>
      </c>
      <c r="Q5" s="35">
        <f t="shared" ref="Q5:Q50" si="6">P5/O5</f>
        <v>0.72072072072072069</v>
      </c>
      <c r="R5" s="58">
        <v>12</v>
      </c>
      <c r="S5" s="58">
        <v>9</v>
      </c>
      <c r="T5" s="62">
        <f t="shared" si="1"/>
        <v>0.75</v>
      </c>
    </row>
    <row r="6" spans="1:20" x14ac:dyDescent="0.25">
      <c r="A6" s="5" t="s">
        <v>1</v>
      </c>
      <c r="B6" s="31" t="s">
        <v>5</v>
      </c>
      <c r="C6" s="57">
        <v>70</v>
      </c>
      <c r="D6" s="57">
        <v>49</v>
      </c>
      <c r="E6" s="35">
        <f t="shared" si="0"/>
        <v>0.7</v>
      </c>
      <c r="F6" s="57">
        <v>48</v>
      </c>
      <c r="G6" s="35">
        <f t="shared" si="2"/>
        <v>0.68571428571428572</v>
      </c>
      <c r="H6" s="57">
        <v>47</v>
      </c>
      <c r="I6" s="35">
        <f t="shared" si="3"/>
        <v>0.67142857142857137</v>
      </c>
      <c r="J6" s="57">
        <v>47</v>
      </c>
      <c r="K6" s="35">
        <f t="shared" si="4"/>
        <v>0.67142857142857137</v>
      </c>
      <c r="L6" s="57">
        <v>15</v>
      </c>
      <c r="M6" s="58">
        <v>13</v>
      </c>
      <c r="N6" s="35">
        <f t="shared" si="5"/>
        <v>0.8666666666666667</v>
      </c>
      <c r="O6" s="61">
        <v>164</v>
      </c>
      <c r="P6" s="61">
        <v>107</v>
      </c>
      <c r="Q6" s="35">
        <f t="shared" si="6"/>
        <v>0.65243902439024393</v>
      </c>
      <c r="R6" s="61">
        <v>5</v>
      </c>
      <c r="S6" s="61">
        <v>0</v>
      </c>
      <c r="T6" s="62">
        <f t="shared" si="1"/>
        <v>0</v>
      </c>
    </row>
    <row r="7" spans="1:20" x14ac:dyDescent="0.25">
      <c r="A7" s="5" t="s">
        <v>1</v>
      </c>
      <c r="B7" s="31" t="s">
        <v>6</v>
      </c>
      <c r="C7" s="57">
        <v>65</v>
      </c>
      <c r="D7" s="57">
        <v>38</v>
      </c>
      <c r="E7" s="35">
        <f t="shared" si="0"/>
        <v>0.58461538461538465</v>
      </c>
      <c r="F7" s="57">
        <v>41</v>
      </c>
      <c r="G7" s="35">
        <f t="shared" si="2"/>
        <v>0.63076923076923075</v>
      </c>
      <c r="H7" s="57">
        <v>39</v>
      </c>
      <c r="I7" s="35">
        <f t="shared" si="3"/>
        <v>0.6</v>
      </c>
      <c r="J7" s="57">
        <v>40</v>
      </c>
      <c r="K7" s="35">
        <f t="shared" si="4"/>
        <v>0.61538461538461542</v>
      </c>
      <c r="L7" s="57">
        <v>31</v>
      </c>
      <c r="M7" s="61">
        <v>26</v>
      </c>
      <c r="N7" s="35">
        <f t="shared" si="5"/>
        <v>0.83870967741935487</v>
      </c>
      <c r="O7" s="61">
        <v>156</v>
      </c>
      <c r="P7" s="61">
        <v>115</v>
      </c>
      <c r="Q7" s="35">
        <f t="shared" si="6"/>
        <v>0.73717948717948723</v>
      </c>
      <c r="R7" s="61">
        <v>7</v>
      </c>
      <c r="S7" s="61">
        <v>3</v>
      </c>
      <c r="T7" s="62">
        <f t="shared" si="1"/>
        <v>0.42857142857142855</v>
      </c>
    </row>
    <row r="8" spans="1:20" x14ac:dyDescent="0.25">
      <c r="A8" s="5" t="s">
        <v>1</v>
      </c>
      <c r="B8" s="31" t="s">
        <v>7</v>
      </c>
      <c r="C8" s="57">
        <v>60</v>
      </c>
      <c r="D8" s="57">
        <v>37</v>
      </c>
      <c r="E8" s="35">
        <f t="shared" si="0"/>
        <v>0.6166666666666667</v>
      </c>
      <c r="F8" s="57">
        <v>41</v>
      </c>
      <c r="G8" s="35">
        <f t="shared" si="2"/>
        <v>0.68333333333333335</v>
      </c>
      <c r="H8" s="57">
        <v>37</v>
      </c>
      <c r="I8" s="35">
        <f t="shared" si="3"/>
        <v>0.6166666666666667</v>
      </c>
      <c r="J8" s="57">
        <v>44</v>
      </c>
      <c r="K8" s="35">
        <f t="shared" si="4"/>
        <v>0.73333333333333328</v>
      </c>
      <c r="L8" s="57">
        <v>10</v>
      </c>
      <c r="M8" s="61">
        <v>9</v>
      </c>
      <c r="N8" s="35">
        <f t="shared" si="5"/>
        <v>0.9</v>
      </c>
      <c r="O8" s="61">
        <v>141</v>
      </c>
      <c r="P8" s="61">
        <v>113</v>
      </c>
      <c r="Q8" s="35">
        <f t="shared" si="6"/>
        <v>0.8014184397163121</v>
      </c>
      <c r="R8" s="61">
        <v>1</v>
      </c>
      <c r="S8" s="61">
        <v>1</v>
      </c>
      <c r="T8" s="62">
        <f t="shared" si="1"/>
        <v>1</v>
      </c>
    </row>
    <row r="9" spans="1:20" x14ac:dyDescent="0.25">
      <c r="A9" s="5" t="s">
        <v>1</v>
      </c>
      <c r="B9" s="31" t="s">
        <v>8</v>
      </c>
      <c r="C9" s="57">
        <v>124</v>
      </c>
      <c r="D9" s="57">
        <v>110</v>
      </c>
      <c r="E9" s="35">
        <f t="shared" si="0"/>
        <v>0.88709677419354838</v>
      </c>
      <c r="F9" s="57">
        <v>104</v>
      </c>
      <c r="G9" s="35">
        <f t="shared" si="2"/>
        <v>0.83870967741935487</v>
      </c>
      <c r="H9" s="57">
        <v>94</v>
      </c>
      <c r="I9" s="35">
        <f t="shared" si="3"/>
        <v>0.75806451612903225</v>
      </c>
      <c r="J9" s="57">
        <v>68</v>
      </c>
      <c r="K9" s="35">
        <f t="shared" si="4"/>
        <v>0.54838709677419351</v>
      </c>
      <c r="L9" s="57">
        <v>81</v>
      </c>
      <c r="M9" s="61">
        <v>77</v>
      </c>
      <c r="N9" s="35">
        <f t="shared" si="5"/>
        <v>0.95061728395061729</v>
      </c>
      <c r="O9" s="61">
        <v>354</v>
      </c>
      <c r="P9" s="61">
        <v>303</v>
      </c>
      <c r="Q9" s="35">
        <f t="shared" si="6"/>
        <v>0.85593220338983056</v>
      </c>
      <c r="R9" s="61">
        <v>40</v>
      </c>
      <c r="S9" s="61">
        <v>26</v>
      </c>
      <c r="T9" s="62">
        <f t="shared" si="1"/>
        <v>0.65</v>
      </c>
    </row>
    <row r="10" spans="1:20" x14ac:dyDescent="0.25">
      <c r="A10" s="5" t="s">
        <v>1</v>
      </c>
      <c r="B10" s="31" t="s">
        <v>9</v>
      </c>
      <c r="C10" s="57">
        <v>145</v>
      </c>
      <c r="D10" s="57">
        <v>90</v>
      </c>
      <c r="E10" s="35">
        <f t="shared" si="0"/>
        <v>0.62068965517241381</v>
      </c>
      <c r="F10" s="57">
        <v>92</v>
      </c>
      <c r="G10" s="35">
        <f t="shared" si="2"/>
        <v>0.6344827586206897</v>
      </c>
      <c r="H10" s="57">
        <v>86</v>
      </c>
      <c r="I10" s="35">
        <f t="shared" si="3"/>
        <v>0.59310344827586203</v>
      </c>
      <c r="J10" s="57">
        <v>92</v>
      </c>
      <c r="K10" s="35">
        <f t="shared" si="4"/>
        <v>0.6344827586206897</v>
      </c>
      <c r="L10" s="57">
        <v>49</v>
      </c>
      <c r="M10" s="61">
        <v>47</v>
      </c>
      <c r="N10" s="35">
        <f t="shared" si="5"/>
        <v>0.95918367346938771</v>
      </c>
      <c r="O10" s="61">
        <v>289</v>
      </c>
      <c r="P10" s="61">
        <v>232</v>
      </c>
      <c r="Q10" s="35">
        <f t="shared" si="6"/>
        <v>0.80276816608996537</v>
      </c>
      <c r="R10" s="61">
        <v>25</v>
      </c>
      <c r="S10" s="61">
        <v>8</v>
      </c>
      <c r="T10" s="62">
        <f t="shared" si="1"/>
        <v>0.32</v>
      </c>
    </row>
    <row r="11" spans="1:20" x14ac:dyDescent="0.25">
      <c r="A11" s="5" t="s">
        <v>1</v>
      </c>
      <c r="B11" s="31" t="s">
        <v>10</v>
      </c>
      <c r="C11" s="57">
        <v>121</v>
      </c>
      <c r="D11" s="57">
        <v>79</v>
      </c>
      <c r="E11" s="35">
        <f t="shared" si="0"/>
        <v>0.65289256198347112</v>
      </c>
      <c r="F11" s="57">
        <v>78</v>
      </c>
      <c r="G11" s="35">
        <f t="shared" si="2"/>
        <v>0.64462809917355368</v>
      </c>
      <c r="H11" s="57">
        <v>71</v>
      </c>
      <c r="I11" s="35">
        <f t="shared" si="3"/>
        <v>0.58677685950413228</v>
      </c>
      <c r="J11" s="57">
        <v>65</v>
      </c>
      <c r="K11" s="35">
        <f t="shared" si="4"/>
        <v>0.53719008264462809</v>
      </c>
      <c r="L11" s="57">
        <v>49</v>
      </c>
      <c r="M11" s="61">
        <v>44</v>
      </c>
      <c r="N11" s="35">
        <f t="shared" si="5"/>
        <v>0.89795918367346939</v>
      </c>
      <c r="O11" s="61">
        <v>290</v>
      </c>
      <c r="P11" s="61">
        <v>225</v>
      </c>
      <c r="Q11" s="35">
        <f t="shared" si="6"/>
        <v>0.77586206896551724</v>
      </c>
      <c r="R11" s="61">
        <v>16</v>
      </c>
      <c r="S11" s="61">
        <v>12</v>
      </c>
      <c r="T11" s="62">
        <f t="shared" si="1"/>
        <v>0.75</v>
      </c>
    </row>
    <row r="12" spans="1:20" x14ac:dyDescent="0.25">
      <c r="A12" s="2" t="s">
        <v>11</v>
      </c>
      <c r="B12" s="31" t="s">
        <v>12</v>
      </c>
      <c r="C12" s="57">
        <v>47</v>
      </c>
      <c r="D12" s="57">
        <v>28</v>
      </c>
      <c r="E12" s="35">
        <f t="shared" si="0"/>
        <v>0.5957446808510638</v>
      </c>
      <c r="F12" s="57">
        <v>34</v>
      </c>
      <c r="G12" s="35">
        <f t="shared" si="2"/>
        <v>0.72340425531914898</v>
      </c>
      <c r="H12" s="57">
        <v>36</v>
      </c>
      <c r="I12" s="35">
        <f t="shared" si="3"/>
        <v>0.76595744680851063</v>
      </c>
      <c r="J12" s="57">
        <v>41</v>
      </c>
      <c r="K12" s="35">
        <f t="shared" si="4"/>
        <v>0.87234042553191493</v>
      </c>
      <c r="L12" s="57">
        <v>11</v>
      </c>
      <c r="M12" s="61">
        <v>10</v>
      </c>
      <c r="N12" s="35">
        <f t="shared" si="5"/>
        <v>0.90909090909090906</v>
      </c>
      <c r="O12" s="61">
        <v>136</v>
      </c>
      <c r="P12" s="61">
        <v>103</v>
      </c>
      <c r="Q12" s="35">
        <f t="shared" si="6"/>
        <v>0.75735294117647056</v>
      </c>
      <c r="R12" s="61">
        <v>4</v>
      </c>
      <c r="S12" s="61">
        <v>3</v>
      </c>
      <c r="T12" s="62">
        <f t="shared" si="1"/>
        <v>0.75</v>
      </c>
    </row>
    <row r="13" spans="1:20" x14ac:dyDescent="0.25">
      <c r="A13" s="2" t="s">
        <v>11</v>
      </c>
      <c r="B13" s="31" t="s">
        <v>13</v>
      </c>
      <c r="C13" s="57">
        <v>125</v>
      </c>
      <c r="D13" s="57">
        <v>92</v>
      </c>
      <c r="E13" s="35">
        <f t="shared" si="0"/>
        <v>0.73599999999999999</v>
      </c>
      <c r="F13" s="57">
        <v>83</v>
      </c>
      <c r="G13" s="35">
        <f t="shared" si="2"/>
        <v>0.66400000000000003</v>
      </c>
      <c r="H13" s="57">
        <v>90</v>
      </c>
      <c r="I13" s="35">
        <f t="shared" si="3"/>
        <v>0.72</v>
      </c>
      <c r="J13" s="57">
        <v>78</v>
      </c>
      <c r="K13" s="35">
        <f t="shared" si="4"/>
        <v>0.624</v>
      </c>
      <c r="L13" s="57">
        <v>53</v>
      </c>
      <c r="M13" s="61">
        <v>46</v>
      </c>
      <c r="N13" s="35">
        <f t="shared" si="5"/>
        <v>0.86792452830188682</v>
      </c>
      <c r="O13" s="61">
        <v>221</v>
      </c>
      <c r="P13" s="61">
        <v>186</v>
      </c>
      <c r="Q13" s="35">
        <f t="shared" si="6"/>
        <v>0.84162895927601811</v>
      </c>
      <c r="R13" s="61">
        <v>23</v>
      </c>
      <c r="S13" s="61">
        <v>11</v>
      </c>
      <c r="T13" s="62">
        <f t="shared" si="1"/>
        <v>0.47826086956521741</v>
      </c>
    </row>
    <row r="14" spans="1:20" x14ac:dyDescent="0.25">
      <c r="A14" s="2" t="s">
        <v>11</v>
      </c>
      <c r="B14" s="31" t="s">
        <v>14</v>
      </c>
      <c r="C14" s="57">
        <v>44</v>
      </c>
      <c r="D14" s="57">
        <v>36</v>
      </c>
      <c r="E14" s="35">
        <f t="shared" si="0"/>
        <v>0.81818181818181823</v>
      </c>
      <c r="F14" s="57">
        <v>34</v>
      </c>
      <c r="G14" s="35">
        <f t="shared" si="2"/>
        <v>0.77272727272727271</v>
      </c>
      <c r="H14" s="57">
        <v>31</v>
      </c>
      <c r="I14" s="35">
        <f t="shared" si="3"/>
        <v>0.70454545454545459</v>
      </c>
      <c r="J14" s="57">
        <v>26</v>
      </c>
      <c r="K14" s="35">
        <f t="shared" si="4"/>
        <v>0.59090909090909094</v>
      </c>
      <c r="L14" s="57">
        <v>11</v>
      </c>
      <c r="M14" s="61">
        <v>10</v>
      </c>
      <c r="N14" s="35">
        <f t="shared" si="5"/>
        <v>0.90909090909090906</v>
      </c>
      <c r="O14" s="61">
        <v>132</v>
      </c>
      <c r="P14" s="61">
        <v>109</v>
      </c>
      <c r="Q14" s="35">
        <f t="shared" si="6"/>
        <v>0.8257575757575758</v>
      </c>
      <c r="R14" s="61">
        <v>2</v>
      </c>
      <c r="S14" s="61">
        <v>1</v>
      </c>
      <c r="T14" s="62">
        <f t="shared" si="1"/>
        <v>0.5</v>
      </c>
    </row>
    <row r="15" spans="1:20" x14ac:dyDescent="0.25">
      <c r="A15" s="2" t="s">
        <v>11</v>
      </c>
      <c r="B15" s="31" t="s">
        <v>15</v>
      </c>
      <c r="C15" s="57">
        <v>19</v>
      </c>
      <c r="D15" s="57">
        <v>15</v>
      </c>
      <c r="E15" s="35">
        <f t="shared" si="0"/>
        <v>0.78947368421052633</v>
      </c>
      <c r="F15" s="57">
        <v>16</v>
      </c>
      <c r="G15" s="35">
        <f t="shared" si="2"/>
        <v>0.84210526315789469</v>
      </c>
      <c r="H15" s="57">
        <v>10</v>
      </c>
      <c r="I15" s="35">
        <f t="shared" si="3"/>
        <v>0.52631578947368418</v>
      </c>
      <c r="J15" s="57">
        <v>14</v>
      </c>
      <c r="K15" s="35">
        <f t="shared" si="4"/>
        <v>0.73684210526315785</v>
      </c>
      <c r="L15" s="57">
        <v>4</v>
      </c>
      <c r="M15" s="61">
        <v>4</v>
      </c>
      <c r="N15" s="35">
        <f t="shared" si="5"/>
        <v>1</v>
      </c>
      <c r="O15" s="61">
        <v>36</v>
      </c>
      <c r="P15" s="61">
        <v>24</v>
      </c>
      <c r="Q15" s="35">
        <f t="shared" si="6"/>
        <v>0.66666666666666663</v>
      </c>
      <c r="R15" s="61">
        <v>1</v>
      </c>
      <c r="S15" s="61">
        <v>0</v>
      </c>
      <c r="T15" s="62">
        <f t="shared" si="1"/>
        <v>0</v>
      </c>
    </row>
    <row r="16" spans="1:20" x14ac:dyDescent="0.25">
      <c r="A16" s="2" t="s">
        <v>11</v>
      </c>
      <c r="B16" s="31" t="s">
        <v>16</v>
      </c>
      <c r="C16" s="57">
        <v>104</v>
      </c>
      <c r="D16" s="57">
        <v>61</v>
      </c>
      <c r="E16" s="35">
        <f t="shared" si="0"/>
        <v>0.58653846153846156</v>
      </c>
      <c r="F16" s="57">
        <v>63</v>
      </c>
      <c r="G16" s="35">
        <f t="shared" si="2"/>
        <v>0.60576923076923073</v>
      </c>
      <c r="H16" s="57">
        <v>68</v>
      </c>
      <c r="I16" s="35">
        <f t="shared" si="3"/>
        <v>0.65384615384615385</v>
      </c>
      <c r="J16" s="57">
        <v>61</v>
      </c>
      <c r="K16" s="35">
        <f t="shared" si="4"/>
        <v>0.58653846153846156</v>
      </c>
      <c r="L16" s="57">
        <v>41</v>
      </c>
      <c r="M16" s="61">
        <v>38</v>
      </c>
      <c r="N16" s="35">
        <f t="shared" si="5"/>
        <v>0.92682926829268297</v>
      </c>
      <c r="O16" s="61">
        <v>207</v>
      </c>
      <c r="P16" s="61">
        <v>157</v>
      </c>
      <c r="Q16" s="35">
        <f t="shared" si="6"/>
        <v>0.75845410628019327</v>
      </c>
      <c r="R16" s="61">
        <v>16</v>
      </c>
      <c r="S16" s="61">
        <v>14</v>
      </c>
      <c r="T16" s="62">
        <f t="shared" si="1"/>
        <v>0.875</v>
      </c>
    </row>
    <row r="17" spans="1:20" x14ac:dyDescent="0.25">
      <c r="A17" s="2" t="s">
        <v>11</v>
      </c>
      <c r="B17" s="31" t="s">
        <v>17</v>
      </c>
      <c r="C17" s="57">
        <v>120</v>
      </c>
      <c r="D17" s="57">
        <v>91</v>
      </c>
      <c r="E17" s="35">
        <f t="shared" si="0"/>
        <v>0.7583333333333333</v>
      </c>
      <c r="F17" s="57">
        <v>84</v>
      </c>
      <c r="G17" s="35">
        <f t="shared" si="2"/>
        <v>0.7</v>
      </c>
      <c r="H17" s="57">
        <v>96</v>
      </c>
      <c r="I17" s="35">
        <f t="shared" si="3"/>
        <v>0.8</v>
      </c>
      <c r="J17" s="57">
        <v>79</v>
      </c>
      <c r="K17" s="35">
        <f t="shared" si="4"/>
        <v>0.65833333333333333</v>
      </c>
      <c r="L17" s="57">
        <v>39</v>
      </c>
      <c r="M17" s="61">
        <v>34</v>
      </c>
      <c r="N17" s="35">
        <f t="shared" si="5"/>
        <v>0.87179487179487181</v>
      </c>
      <c r="O17" s="61">
        <v>263</v>
      </c>
      <c r="P17" s="61">
        <v>212</v>
      </c>
      <c r="Q17" s="35">
        <f t="shared" si="6"/>
        <v>0.80608365019011408</v>
      </c>
      <c r="R17" s="61">
        <v>16</v>
      </c>
      <c r="S17" s="61">
        <v>6</v>
      </c>
      <c r="T17" s="62">
        <f t="shared" si="1"/>
        <v>0.375</v>
      </c>
    </row>
    <row r="18" spans="1:20" x14ac:dyDescent="0.25">
      <c r="A18" s="2" t="s">
        <v>11</v>
      </c>
      <c r="B18" s="31" t="s">
        <v>18</v>
      </c>
      <c r="C18" s="57">
        <v>95</v>
      </c>
      <c r="D18" s="57">
        <v>64</v>
      </c>
      <c r="E18" s="35">
        <f t="shared" si="0"/>
        <v>0.67368421052631577</v>
      </c>
      <c r="F18" s="57">
        <v>74</v>
      </c>
      <c r="G18" s="35">
        <f t="shared" si="2"/>
        <v>0.77894736842105261</v>
      </c>
      <c r="H18" s="57">
        <v>73</v>
      </c>
      <c r="I18" s="35">
        <f t="shared" si="3"/>
        <v>0.76842105263157889</v>
      </c>
      <c r="J18" s="57">
        <v>68</v>
      </c>
      <c r="K18" s="35">
        <f t="shared" si="4"/>
        <v>0.71578947368421053</v>
      </c>
      <c r="L18" s="57">
        <v>24</v>
      </c>
      <c r="M18" s="61">
        <v>22</v>
      </c>
      <c r="N18" s="35">
        <f t="shared" si="5"/>
        <v>0.91666666666666663</v>
      </c>
      <c r="O18" s="61">
        <v>233</v>
      </c>
      <c r="P18" s="61">
        <v>196</v>
      </c>
      <c r="Q18" s="35">
        <f t="shared" si="6"/>
        <v>0.84120171673819744</v>
      </c>
      <c r="R18" s="61">
        <v>11</v>
      </c>
      <c r="S18" s="61">
        <v>7</v>
      </c>
      <c r="T18" s="62">
        <f t="shared" si="1"/>
        <v>0.63636363636363635</v>
      </c>
    </row>
    <row r="19" spans="1:20" x14ac:dyDescent="0.25">
      <c r="A19" s="2" t="s">
        <v>11</v>
      </c>
      <c r="B19" s="31" t="s">
        <v>19</v>
      </c>
      <c r="C19" s="57">
        <v>46</v>
      </c>
      <c r="D19" s="57">
        <v>20</v>
      </c>
      <c r="E19" s="35">
        <f t="shared" si="0"/>
        <v>0.43478260869565216</v>
      </c>
      <c r="F19" s="57">
        <v>30</v>
      </c>
      <c r="G19" s="35">
        <f t="shared" si="2"/>
        <v>0.65217391304347827</v>
      </c>
      <c r="H19" s="57">
        <v>30</v>
      </c>
      <c r="I19" s="35">
        <f t="shared" si="3"/>
        <v>0.65217391304347827</v>
      </c>
      <c r="J19" s="57">
        <v>32</v>
      </c>
      <c r="K19" s="35">
        <f t="shared" si="4"/>
        <v>0.69565217391304346</v>
      </c>
      <c r="L19" s="57">
        <v>15</v>
      </c>
      <c r="M19" s="61">
        <v>13</v>
      </c>
      <c r="N19" s="35">
        <f t="shared" si="5"/>
        <v>0.8666666666666667</v>
      </c>
      <c r="O19" s="61">
        <v>125</v>
      </c>
      <c r="P19" s="61">
        <v>77</v>
      </c>
      <c r="Q19" s="35">
        <f t="shared" si="6"/>
        <v>0.61599999999999999</v>
      </c>
      <c r="R19" s="61">
        <v>6</v>
      </c>
      <c r="S19" s="61">
        <v>5</v>
      </c>
      <c r="T19" s="62">
        <f t="shared" si="1"/>
        <v>0.83333333333333337</v>
      </c>
    </row>
    <row r="20" spans="1:20" x14ac:dyDescent="0.25">
      <c r="A20" s="2" t="s">
        <v>11</v>
      </c>
      <c r="B20" s="31" t="s">
        <v>20</v>
      </c>
      <c r="C20" s="57">
        <v>31</v>
      </c>
      <c r="D20" s="57">
        <v>18</v>
      </c>
      <c r="E20" s="35">
        <f t="shared" si="0"/>
        <v>0.58064516129032262</v>
      </c>
      <c r="F20" s="57">
        <v>22</v>
      </c>
      <c r="G20" s="35">
        <f t="shared" si="2"/>
        <v>0.70967741935483875</v>
      </c>
      <c r="H20" s="57">
        <v>22</v>
      </c>
      <c r="I20" s="35">
        <f t="shared" si="3"/>
        <v>0.70967741935483875</v>
      </c>
      <c r="J20" s="57">
        <v>23</v>
      </c>
      <c r="K20" s="35">
        <f t="shared" si="4"/>
        <v>0.74193548387096775</v>
      </c>
      <c r="L20" s="57">
        <v>10</v>
      </c>
      <c r="M20" s="61">
        <v>8</v>
      </c>
      <c r="N20" s="35">
        <f t="shared" si="5"/>
        <v>0.8</v>
      </c>
      <c r="O20" s="61">
        <v>45</v>
      </c>
      <c r="P20" s="61">
        <v>35</v>
      </c>
      <c r="Q20" s="35">
        <f t="shared" si="6"/>
        <v>0.77777777777777779</v>
      </c>
      <c r="R20" s="61">
        <v>6</v>
      </c>
      <c r="S20" s="61">
        <v>3</v>
      </c>
      <c r="T20" s="62">
        <f t="shared" si="1"/>
        <v>0.5</v>
      </c>
    </row>
    <row r="21" spans="1:20" x14ac:dyDescent="0.25">
      <c r="A21" s="2" t="s">
        <v>11</v>
      </c>
      <c r="B21" s="31" t="s">
        <v>21</v>
      </c>
      <c r="C21" s="57">
        <v>45</v>
      </c>
      <c r="D21" s="57">
        <v>27</v>
      </c>
      <c r="E21" s="35">
        <f t="shared" si="0"/>
        <v>0.6</v>
      </c>
      <c r="F21" s="57">
        <v>33</v>
      </c>
      <c r="G21" s="35">
        <f t="shared" si="2"/>
        <v>0.73333333333333328</v>
      </c>
      <c r="H21" s="57">
        <v>37</v>
      </c>
      <c r="I21" s="35">
        <f t="shared" si="3"/>
        <v>0.82222222222222219</v>
      </c>
      <c r="J21" s="57">
        <v>31</v>
      </c>
      <c r="K21" s="35">
        <f t="shared" si="4"/>
        <v>0.68888888888888888</v>
      </c>
      <c r="L21" s="57">
        <v>20</v>
      </c>
      <c r="M21" s="61">
        <v>15</v>
      </c>
      <c r="N21" s="35">
        <f t="shared" si="5"/>
        <v>0.75</v>
      </c>
      <c r="O21" s="61">
        <v>133</v>
      </c>
      <c r="P21" s="61">
        <v>113</v>
      </c>
      <c r="Q21" s="35">
        <f t="shared" si="6"/>
        <v>0.84962406015037595</v>
      </c>
      <c r="R21" s="61">
        <v>11</v>
      </c>
      <c r="S21" s="61">
        <v>6</v>
      </c>
      <c r="T21" s="62">
        <f t="shared" si="1"/>
        <v>0.54545454545454541</v>
      </c>
    </row>
    <row r="22" spans="1:20" x14ac:dyDescent="0.25">
      <c r="A22" s="3" t="s">
        <v>22</v>
      </c>
      <c r="B22" s="31" t="s">
        <v>23</v>
      </c>
      <c r="C22" s="57">
        <v>24</v>
      </c>
      <c r="D22" s="57">
        <v>18</v>
      </c>
      <c r="E22" s="35">
        <f t="shared" si="0"/>
        <v>0.75</v>
      </c>
      <c r="F22" s="57">
        <v>11</v>
      </c>
      <c r="G22" s="35">
        <f t="shared" si="2"/>
        <v>0.45833333333333331</v>
      </c>
      <c r="H22" s="57">
        <v>8</v>
      </c>
      <c r="I22" s="35">
        <f t="shared" si="3"/>
        <v>0.33333333333333331</v>
      </c>
      <c r="J22" s="57">
        <v>14</v>
      </c>
      <c r="K22" s="35">
        <f t="shared" si="4"/>
        <v>0.58333333333333337</v>
      </c>
      <c r="L22" s="57">
        <v>7</v>
      </c>
      <c r="M22" s="61">
        <v>6</v>
      </c>
      <c r="N22" s="35">
        <f t="shared" si="5"/>
        <v>0.8571428571428571</v>
      </c>
      <c r="O22" s="61">
        <v>52</v>
      </c>
      <c r="P22" s="61">
        <v>25</v>
      </c>
      <c r="Q22" s="35">
        <f t="shared" si="6"/>
        <v>0.48076923076923078</v>
      </c>
      <c r="R22" s="61">
        <v>4</v>
      </c>
      <c r="S22" s="61">
        <v>4</v>
      </c>
      <c r="T22" s="62">
        <f t="shared" si="1"/>
        <v>1</v>
      </c>
    </row>
    <row r="23" spans="1:20" x14ac:dyDescent="0.25">
      <c r="A23" s="3" t="s">
        <v>22</v>
      </c>
      <c r="B23" s="31" t="s">
        <v>24</v>
      </c>
      <c r="C23" s="57">
        <v>261</v>
      </c>
      <c r="D23" s="57">
        <v>206</v>
      </c>
      <c r="E23" s="35">
        <f t="shared" si="0"/>
        <v>0.78927203065134099</v>
      </c>
      <c r="F23" s="57">
        <v>183</v>
      </c>
      <c r="G23" s="35">
        <f t="shared" si="2"/>
        <v>0.70114942528735635</v>
      </c>
      <c r="H23" s="57">
        <v>193</v>
      </c>
      <c r="I23" s="35">
        <f t="shared" si="3"/>
        <v>0.73946360153256707</v>
      </c>
      <c r="J23" s="57">
        <v>152</v>
      </c>
      <c r="K23" s="35">
        <f t="shared" si="4"/>
        <v>0.58237547892720309</v>
      </c>
      <c r="L23" s="57">
        <v>120</v>
      </c>
      <c r="M23" s="61">
        <v>119</v>
      </c>
      <c r="N23" s="35">
        <f t="shared" si="5"/>
        <v>0.9916666666666667</v>
      </c>
      <c r="O23" s="61">
        <v>464</v>
      </c>
      <c r="P23" s="61">
        <v>343</v>
      </c>
      <c r="Q23" s="35">
        <f t="shared" si="6"/>
        <v>0.73922413793103448</v>
      </c>
      <c r="R23" s="61">
        <v>52</v>
      </c>
      <c r="S23" s="61">
        <v>34</v>
      </c>
      <c r="T23" s="62">
        <f t="shared" si="1"/>
        <v>0.65384615384615385</v>
      </c>
    </row>
    <row r="24" spans="1:20" x14ac:dyDescent="0.25">
      <c r="A24" s="3" t="s">
        <v>22</v>
      </c>
      <c r="B24" s="31" t="s">
        <v>25</v>
      </c>
      <c r="C24" s="57">
        <v>17</v>
      </c>
      <c r="D24" s="57">
        <v>10</v>
      </c>
      <c r="E24" s="35">
        <f t="shared" si="0"/>
        <v>0.58823529411764708</v>
      </c>
      <c r="F24" s="57">
        <v>5</v>
      </c>
      <c r="G24" s="35">
        <f t="shared" si="2"/>
        <v>0.29411764705882354</v>
      </c>
      <c r="H24" s="57">
        <v>6</v>
      </c>
      <c r="I24" s="35">
        <f t="shared" si="3"/>
        <v>0.35294117647058826</v>
      </c>
      <c r="J24" s="57">
        <v>12</v>
      </c>
      <c r="K24" s="35">
        <f t="shared" si="4"/>
        <v>0.70588235294117652</v>
      </c>
      <c r="L24" s="57">
        <v>2</v>
      </c>
      <c r="M24" s="61">
        <v>1</v>
      </c>
      <c r="N24" s="35">
        <f t="shared" si="5"/>
        <v>0.5</v>
      </c>
      <c r="O24" s="61">
        <v>42</v>
      </c>
      <c r="P24" s="61">
        <v>23</v>
      </c>
      <c r="Q24" s="35">
        <f t="shared" si="6"/>
        <v>0.54761904761904767</v>
      </c>
      <c r="R24" s="61">
        <v>1</v>
      </c>
      <c r="S24" s="61">
        <v>0</v>
      </c>
      <c r="T24" s="62">
        <f t="shared" si="1"/>
        <v>0</v>
      </c>
    </row>
    <row r="25" spans="1:20" x14ac:dyDescent="0.25">
      <c r="A25" s="3" t="s">
        <v>22</v>
      </c>
      <c r="B25" s="31" t="s">
        <v>26</v>
      </c>
      <c r="C25" s="57">
        <v>68</v>
      </c>
      <c r="D25" s="57">
        <v>50</v>
      </c>
      <c r="E25" s="35">
        <f t="shared" si="0"/>
        <v>0.73529411764705888</v>
      </c>
      <c r="F25" s="57">
        <v>47</v>
      </c>
      <c r="G25" s="35">
        <f t="shared" si="2"/>
        <v>0.69117647058823528</v>
      </c>
      <c r="H25" s="57">
        <v>39</v>
      </c>
      <c r="I25" s="35">
        <f t="shared" si="3"/>
        <v>0.57352941176470584</v>
      </c>
      <c r="J25" s="57">
        <v>34</v>
      </c>
      <c r="K25" s="35">
        <f t="shared" si="4"/>
        <v>0.5</v>
      </c>
      <c r="L25" s="57">
        <v>33</v>
      </c>
      <c r="M25" s="61">
        <v>32</v>
      </c>
      <c r="N25" s="35">
        <f t="shared" si="5"/>
        <v>0.96969696969696972</v>
      </c>
      <c r="O25" s="61">
        <v>176</v>
      </c>
      <c r="P25" s="61">
        <v>121</v>
      </c>
      <c r="Q25" s="35">
        <f t="shared" si="6"/>
        <v>0.6875</v>
      </c>
      <c r="R25" s="61">
        <v>17</v>
      </c>
      <c r="S25" s="61">
        <v>5</v>
      </c>
      <c r="T25" s="62">
        <f t="shared" si="1"/>
        <v>0.29411764705882354</v>
      </c>
    </row>
    <row r="26" spans="1:20" x14ac:dyDescent="0.25">
      <c r="A26" s="3" t="s">
        <v>22</v>
      </c>
      <c r="B26" s="31" t="s">
        <v>27</v>
      </c>
      <c r="C26" s="57">
        <v>85</v>
      </c>
      <c r="D26" s="57">
        <v>48</v>
      </c>
      <c r="E26" s="35">
        <f t="shared" si="0"/>
        <v>0.56470588235294117</v>
      </c>
      <c r="F26" s="57">
        <v>58</v>
      </c>
      <c r="G26" s="35">
        <f t="shared" si="2"/>
        <v>0.68235294117647061</v>
      </c>
      <c r="H26" s="57">
        <v>62</v>
      </c>
      <c r="I26" s="35">
        <f t="shared" si="3"/>
        <v>0.72941176470588232</v>
      </c>
      <c r="J26" s="57">
        <v>62</v>
      </c>
      <c r="K26" s="35">
        <f t="shared" si="4"/>
        <v>0.72941176470588232</v>
      </c>
      <c r="L26" s="57">
        <v>13</v>
      </c>
      <c r="M26" s="61">
        <v>11</v>
      </c>
      <c r="N26" s="35">
        <f t="shared" si="5"/>
        <v>0.84615384615384615</v>
      </c>
      <c r="O26" s="61">
        <v>141</v>
      </c>
      <c r="P26" s="61">
        <v>101</v>
      </c>
      <c r="Q26" s="35">
        <f t="shared" si="6"/>
        <v>0.71631205673758869</v>
      </c>
      <c r="R26" s="61">
        <v>5</v>
      </c>
      <c r="S26" s="61">
        <v>2</v>
      </c>
      <c r="T26" s="62">
        <f t="shared" si="1"/>
        <v>0.4</v>
      </c>
    </row>
    <row r="27" spans="1:20" x14ac:dyDescent="0.25">
      <c r="A27" s="3" t="s">
        <v>22</v>
      </c>
      <c r="B27" s="31" t="s">
        <v>28</v>
      </c>
      <c r="C27" s="57">
        <v>6</v>
      </c>
      <c r="D27" s="57">
        <v>5</v>
      </c>
      <c r="E27" s="35">
        <f t="shared" si="0"/>
        <v>0.83333333333333337</v>
      </c>
      <c r="F27" s="57">
        <v>2</v>
      </c>
      <c r="G27" s="35">
        <f t="shared" si="2"/>
        <v>0.33333333333333331</v>
      </c>
      <c r="H27" s="57">
        <v>2</v>
      </c>
      <c r="I27" s="35">
        <f t="shared" si="3"/>
        <v>0.33333333333333331</v>
      </c>
      <c r="J27" s="57">
        <v>5</v>
      </c>
      <c r="K27" s="35">
        <f t="shared" si="4"/>
        <v>0.83333333333333337</v>
      </c>
      <c r="L27" s="57">
        <v>2</v>
      </c>
      <c r="M27" s="61">
        <v>2</v>
      </c>
      <c r="N27" s="35">
        <f t="shared" si="5"/>
        <v>1</v>
      </c>
      <c r="O27" s="61">
        <v>23</v>
      </c>
      <c r="P27" s="61">
        <v>19</v>
      </c>
      <c r="Q27" s="35">
        <f t="shared" si="6"/>
        <v>0.82608695652173914</v>
      </c>
      <c r="R27" s="61">
        <v>2</v>
      </c>
      <c r="S27" s="61">
        <v>1</v>
      </c>
      <c r="T27" s="62">
        <f t="shared" si="1"/>
        <v>0.5</v>
      </c>
    </row>
    <row r="28" spans="1:20" x14ac:dyDescent="0.25">
      <c r="A28" s="3" t="s">
        <v>22</v>
      </c>
      <c r="B28" s="31" t="s">
        <v>29</v>
      </c>
      <c r="C28" s="57">
        <v>127</v>
      </c>
      <c r="D28" s="57">
        <v>99</v>
      </c>
      <c r="E28" s="35">
        <f t="shared" si="0"/>
        <v>0.77952755905511806</v>
      </c>
      <c r="F28" s="57">
        <v>87</v>
      </c>
      <c r="G28" s="35">
        <f t="shared" si="2"/>
        <v>0.68503937007874016</v>
      </c>
      <c r="H28" s="57">
        <v>95</v>
      </c>
      <c r="I28" s="35">
        <f t="shared" si="3"/>
        <v>0.74803149606299213</v>
      </c>
      <c r="J28" s="57">
        <v>74</v>
      </c>
      <c r="K28" s="35">
        <f t="shared" si="4"/>
        <v>0.58267716535433067</v>
      </c>
      <c r="L28" s="57">
        <v>48</v>
      </c>
      <c r="M28" s="61">
        <v>43</v>
      </c>
      <c r="N28" s="35">
        <f t="shared" si="5"/>
        <v>0.89583333333333337</v>
      </c>
      <c r="O28" s="61">
        <v>365</v>
      </c>
      <c r="P28" s="61">
        <v>273</v>
      </c>
      <c r="Q28" s="35">
        <f t="shared" si="6"/>
        <v>0.74794520547945209</v>
      </c>
      <c r="R28" s="61">
        <v>20</v>
      </c>
      <c r="S28" s="61">
        <v>18</v>
      </c>
      <c r="T28" s="62">
        <f t="shared" si="1"/>
        <v>0.9</v>
      </c>
    </row>
    <row r="29" spans="1:20" x14ac:dyDescent="0.25">
      <c r="A29" s="3" t="s">
        <v>22</v>
      </c>
      <c r="B29" s="31" t="s">
        <v>30</v>
      </c>
      <c r="C29" s="57">
        <v>61</v>
      </c>
      <c r="D29" s="57">
        <v>40</v>
      </c>
      <c r="E29" s="35">
        <f t="shared" si="0"/>
        <v>0.65573770491803274</v>
      </c>
      <c r="F29" s="57">
        <v>35</v>
      </c>
      <c r="G29" s="35">
        <f t="shared" si="2"/>
        <v>0.57377049180327866</v>
      </c>
      <c r="H29" s="57">
        <v>28</v>
      </c>
      <c r="I29" s="35">
        <f t="shared" si="3"/>
        <v>0.45901639344262296</v>
      </c>
      <c r="J29" s="57">
        <v>38</v>
      </c>
      <c r="K29" s="35">
        <f t="shared" si="4"/>
        <v>0.62295081967213117</v>
      </c>
      <c r="L29" s="57">
        <v>20</v>
      </c>
      <c r="M29" s="61">
        <v>19</v>
      </c>
      <c r="N29" s="35">
        <f t="shared" si="5"/>
        <v>0.95</v>
      </c>
      <c r="O29" s="61">
        <v>146</v>
      </c>
      <c r="P29" s="61">
        <v>95</v>
      </c>
      <c r="Q29" s="35">
        <f t="shared" si="6"/>
        <v>0.65068493150684936</v>
      </c>
      <c r="R29" s="61">
        <v>9</v>
      </c>
      <c r="S29" s="61">
        <v>5</v>
      </c>
      <c r="T29" s="62">
        <f t="shared" si="1"/>
        <v>0.55555555555555558</v>
      </c>
    </row>
    <row r="30" spans="1:20" x14ac:dyDescent="0.25">
      <c r="A30" s="3" t="s">
        <v>22</v>
      </c>
      <c r="B30" s="31" t="s">
        <v>31</v>
      </c>
      <c r="C30" s="57">
        <v>44</v>
      </c>
      <c r="D30" s="57">
        <v>27</v>
      </c>
      <c r="E30" s="35">
        <f t="shared" si="0"/>
        <v>0.61363636363636365</v>
      </c>
      <c r="F30" s="57">
        <v>25</v>
      </c>
      <c r="G30" s="35">
        <f t="shared" si="2"/>
        <v>0.56818181818181823</v>
      </c>
      <c r="H30" s="57">
        <v>21</v>
      </c>
      <c r="I30" s="35">
        <f t="shared" si="3"/>
        <v>0.47727272727272729</v>
      </c>
      <c r="J30" s="57">
        <v>32</v>
      </c>
      <c r="K30" s="35">
        <f t="shared" si="4"/>
        <v>0.72727272727272729</v>
      </c>
      <c r="L30" s="57">
        <v>11</v>
      </c>
      <c r="M30" s="61">
        <v>9</v>
      </c>
      <c r="N30" s="35">
        <f t="shared" si="5"/>
        <v>0.81818181818181823</v>
      </c>
      <c r="O30" s="61">
        <v>139</v>
      </c>
      <c r="P30" s="61">
        <v>109</v>
      </c>
      <c r="Q30" s="35">
        <f t="shared" si="6"/>
        <v>0.78417266187050361</v>
      </c>
      <c r="R30" s="61">
        <v>6</v>
      </c>
      <c r="S30" s="61">
        <v>2</v>
      </c>
      <c r="T30" s="62">
        <f t="shared" si="1"/>
        <v>0.33333333333333331</v>
      </c>
    </row>
    <row r="31" spans="1:20" x14ac:dyDescent="0.25">
      <c r="A31" s="3" t="s">
        <v>22</v>
      </c>
      <c r="B31" s="31" t="s">
        <v>32</v>
      </c>
      <c r="C31" s="57">
        <v>106</v>
      </c>
      <c r="D31" s="57">
        <v>76</v>
      </c>
      <c r="E31" s="35">
        <f t="shared" si="0"/>
        <v>0.71698113207547165</v>
      </c>
      <c r="F31" s="57">
        <v>72</v>
      </c>
      <c r="G31" s="35">
        <f t="shared" si="2"/>
        <v>0.67924528301886788</v>
      </c>
      <c r="H31" s="57">
        <v>71</v>
      </c>
      <c r="I31" s="35">
        <f t="shared" si="3"/>
        <v>0.66981132075471694</v>
      </c>
      <c r="J31" s="57">
        <v>77</v>
      </c>
      <c r="K31" s="35">
        <f t="shared" si="4"/>
        <v>0.72641509433962259</v>
      </c>
      <c r="L31" s="57">
        <v>34</v>
      </c>
      <c r="M31" s="61">
        <v>29</v>
      </c>
      <c r="N31" s="35">
        <f t="shared" si="5"/>
        <v>0.8529411764705882</v>
      </c>
      <c r="O31" s="61">
        <v>210</v>
      </c>
      <c r="P31" s="61">
        <v>139</v>
      </c>
      <c r="Q31" s="35">
        <f t="shared" si="6"/>
        <v>0.66190476190476188</v>
      </c>
      <c r="R31" s="61">
        <v>8</v>
      </c>
      <c r="S31" s="61">
        <v>8</v>
      </c>
      <c r="T31" s="62">
        <f t="shared" si="1"/>
        <v>1</v>
      </c>
    </row>
    <row r="32" spans="1:20" x14ac:dyDescent="0.25">
      <c r="A32" s="3" t="s">
        <v>22</v>
      </c>
      <c r="B32" s="31" t="s">
        <v>33</v>
      </c>
      <c r="C32" s="57">
        <v>158</v>
      </c>
      <c r="D32" s="57">
        <v>121</v>
      </c>
      <c r="E32" s="35">
        <f t="shared" si="0"/>
        <v>0.76582278481012656</v>
      </c>
      <c r="F32" s="57">
        <v>121</v>
      </c>
      <c r="G32" s="35">
        <f t="shared" si="2"/>
        <v>0.76582278481012656</v>
      </c>
      <c r="H32" s="57">
        <v>114</v>
      </c>
      <c r="I32" s="35">
        <f t="shared" si="3"/>
        <v>0.72151898734177211</v>
      </c>
      <c r="J32" s="57">
        <v>92</v>
      </c>
      <c r="K32" s="35">
        <f t="shared" si="4"/>
        <v>0.58227848101265822</v>
      </c>
      <c r="L32" s="57">
        <v>92</v>
      </c>
      <c r="M32" s="61">
        <v>81</v>
      </c>
      <c r="N32" s="35">
        <f t="shared" si="5"/>
        <v>0.88043478260869568</v>
      </c>
      <c r="O32" s="61">
        <v>313</v>
      </c>
      <c r="P32" s="61">
        <v>221</v>
      </c>
      <c r="Q32" s="35">
        <f t="shared" si="6"/>
        <v>0.70607028753993606</v>
      </c>
      <c r="R32" s="61">
        <v>34</v>
      </c>
      <c r="S32" s="61">
        <v>22</v>
      </c>
      <c r="T32" s="62">
        <f t="shared" si="1"/>
        <v>0.6470588235294118</v>
      </c>
    </row>
    <row r="33" spans="1:20" x14ac:dyDescent="0.25">
      <c r="A33" s="3" t="s">
        <v>22</v>
      </c>
      <c r="B33" s="31" t="s">
        <v>34</v>
      </c>
      <c r="C33" s="57">
        <v>221</v>
      </c>
      <c r="D33" s="57">
        <v>170</v>
      </c>
      <c r="E33" s="35">
        <f t="shared" si="0"/>
        <v>0.76923076923076927</v>
      </c>
      <c r="F33" s="57">
        <v>149</v>
      </c>
      <c r="G33" s="35">
        <f t="shared" si="2"/>
        <v>0.67420814479638014</v>
      </c>
      <c r="H33" s="57">
        <v>159</v>
      </c>
      <c r="I33" s="35">
        <f t="shared" si="3"/>
        <v>0.71945701357466063</v>
      </c>
      <c r="J33" s="57">
        <v>147</v>
      </c>
      <c r="K33" s="35">
        <f t="shared" si="4"/>
        <v>0.66515837104072395</v>
      </c>
      <c r="L33" s="57">
        <v>102</v>
      </c>
      <c r="M33" s="61">
        <v>96</v>
      </c>
      <c r="N33" s="35">
        <f t="shared" si="5"/>
        <v>0.94117647058823528</v>
      </c>
      <c r="O33" s="61">
        <v>526</v>
      </c>
      <c r="P33" s="61">
        <v>460</v>
      </c>
      <c r="Q33" s="35">
        <f t="shared" si="6"/>
        <v>0.87452471482889738</v>
      </c>
      <c r="R33" s="61">
        <v>45</v>
      </c>
      <c r="S33" s="61">
        <v>41</v>
      </c>
      <c r="T33" s="62">
        <f t="shared" si="1"/>
        <v>0.91111111111111109</v>
      </c>
    </row>
    <row r="34" spans="1:20" x14ac:dyDescent="0.25">
      <c r="A34" s="3" t="s">
        <v>22</v>
      </c>
      <c r="B34" s="31" t="s">
        <v>35</v>
      </c>
      <c r="C34" s="57">
        <v>61</v>
      </c>
      <c r="D34" s="57">
        <v>37</v>
      </c>
      <c r="E34" s="35">
        <f t="shared" si="0"/>
        <v>0.60655737704918034</v>
      </c>
      <c r="F34" s="57">
        <v>39</v>
      </c>
      <c r="G34" s="35">
        <f t="shared" si="2"/>
        <v>0.63934426229508201</v>
      </c>
      <c r="H34" s="57">
        <v>43</v>
      </c>
      <c r="I34" s="35">
        <f t="shared" si="3"/>
        <v>0.70491803278688525</v>
      </c>
      <c r="J34" s="57">
        <v>44</v>
      </c>
      <c r="K34" s="35">
        <f t="shared" si="4"/>
        <v>0.72131147540983609</v>
      </c>
      <c r="L34" s="57">
        <v>9</v>
      </c>
      <c r="M34" s="61">
        <v>8</v>
      </c>
      <c r="N34" s="35">
        <f t="shared" si="5"/>
        <v>0.88888888888888884</v>
      </c>
      <c r="O34" s="61">
        <v>117</v>
      </c>
      <c r="P34" s="61">
        <v>76</v>
      </c>
      <c r="Q34" s="35">
        <f t="shared" si="6"/>
        <v>0.6495726495726496</v>
      </c>
      <c r="R34" s="61">
        <v>5</v>
      </c>
      <c r="S34" s="61">
        <v>4</v>
      </c>
      <c r="T34" s="62">
        <f t="shared" si="1"/>
        <v>0.8</v>
      </c>
    </row>
    <row r="35" spans="1:20" x14ac:dyDescent="0.25">
      <c r="A35" s="3" t="s">
        <v>22</v>
      </c>
      <c r="B35" s="31" t="s">
        <v>36</v>
      </c>
      <c r="C35" s="57">
        <v>77</v>
      </c>
      <c r="D35" s="57">
        <v>52</v>
      </c>
      <c r="E35" s="35">
        <f t="shared" si="0"/>
        <v>0.67532467532467533</v>
      </c>
      <c r="F35" s="57">
        <v>52</v>
      </c>
      <c r="G35" s="35">
        <f t="shared" si="2"/>
        <v>0.67532467532467533</v>
      </c>
      <c r="H35" s="57">
        <v>55</v>
      </c>
      <c r="I35" s="35">
        <f t="shared" si="3"/>
        <v>0.7142857142857143</v>
      </c>
      <c r="J35" s="57">
        <v>52</v>
      </c>
      <c r="K35" s="35">
        <f t="shared" si="4"/>
        <v>0.67532467532467533</v>
      </c>
      <c r="L35" s="57">
        <v>21</v>
      </c>
      <c r="M35" s="61">
        <v>17</v>
      </c>
      <c r="N35" s="35">
        <f t="shared" si="5"/>
        <v>0.80952380952380953</v>
      </c>
      <c r="O35" s="61">
        <v>230</v>
      </c>
      <c r="P35" s="61">
        <v>170</v>
      </c>
      <c r="Q35" s="35">
        <f t="shared" si="6"/>
        <v>0.73913043478260865</v>
      </c>
      <c r="R35" s="61">
        <v>15</v>
      </c>
      <c r="S35" s="61">
        <v>6</v>
      </c>
      <c r="T35" s="62">
        <f t="shared" si="1"/>
        <v>0.4</v>
      </c>
    </row>
    <row r="36" spans="1:20" x14ac:dyDescent="0.25">
      <c r="A36" s="3" t="s">
        <v>22</v>
      </c>
      <c r="B36" s="31" t="s">
        <v>37</v>
      </c>
      <c r="C36" s="57">
        <v>75</v>
      </c>
      <c r="D36" s="57">
        <v>57</v>
      </c>
      <c r="E36" s="35">
        <f t="shared" si="0"/>
        <v>0.76</v>
      </c>
      <c r="F36" s="57">
        <v>55</v>
      </c>
      <c r="G36" s="35">
        <f t="shared" si="2"/>
        <v>0.73333333333333328</v>
      </c>
      <c r="H36" s="57">
        <v>49</v>
      </c>
      <c r="I36" s="35">
        <f t="shared" si="3"/>
        <v>0.65333333333333332</v>
      </c>
      <c r="J36" s="57">
        <v>41</v>
      </c>
      <c r="K36" s="35">
        <f t="shared" si="4"/>
        <v>0.54666666666666663</v>
      </c>
      <c r="L36" s="57">
        <v>14</v>
      </c>
      <c r="M36" s="61">
        <v>13</v>
      </c>
      <c r="N36" s="35">
        <f t="shared" si="5"/>
        <v>0.9285714285714286</v>
      </c>
      <c r="O36" s="61">
        <v>144</v>
      </c>
      <c r="P36" s="61">
        <v>100</v>
      </c>
      <c r="Q36" s="35">
        <f t="shared" si="6"/>
        <v>0.69444444444444442</v>
      </c>
      <c r="R36" s="61">
        <v>5</v>
      </c>
      <c r="S36" s="61">
        <v>3</v>
      </c>
      <c r="T36" s="62">
        <f t="shared" si="1"/>
        <v>0.6</v>
      </c>
    </row>
    <row r="37" spans="1:20" x14ac:dyDescent="0.25">
      <c r="A37" s="4" t="s">
        <v>38</v>
      </c>
      <c r="B37" s="31" t="s">
        <v>39</v>
      </c>
      <c r="C37" s="57">
        <v>41</v>
      </c>
      <c r="D37" s="57">
        <v>32</v>
      </c>
      <c r="E37" s="35">
        <f t="shared" si="0"/>
        <v>0.78048780487804881</v>
      </c>
      <c r="F37" s="57">
        <v>28</v>
      </c>
      <c r="G37" s="35">
        <f t="shared" si="2"/>
        <v>0.68292682926829273</v>
      </c>
      <c r="H37" s="57">
        <v>23</v>
      </c>
      <c r="I37" s="35">
        <f t="shared" si="3"/>
        <v>0.56097560975609762</v>
      </c>
      <c r="J37" s="57">
        <v>24</v>
      </c>
      <c r="K37" s="35">
        <f t="shared" si="4"/>
        <v>0.58536585365853655</v>
      </c>
      <c r="L37" s="57">
        <v>21</v>
      </c>
      <c r="M37" s="61">
        <v>16</v>
      </c>
      <c r="N37" s="35">
        <f t="shared" si="5"/>
        <v>0.76190476190476186</v>
      </c>
      <c r="O37" s="61">
        <v>117</v>
      </c>
      <c r="P37" s="61">
        <v>95</v>
      </c>
      <c r="Q37" s="35">
        <f t="shared" si="6"/>
        <v>0.81196581196581197</v>
      </c>
      <c r="R37" s="61">
        <v>9</v>
      </c>
      <c r="S37" s="61">
        <v>5</v>
      </c>
      <c r="T37" s="62">
        <f t="shared" si="1"/>
        <v>0.55555555555555558</v>
      </c>
    </row>
    <row r="38" spans="1:20" x14ac:dyDescent="0.25">
      <c r="A38" s="4" t="s">
        <v>38</v>
      </c>
      <c r="B38" s="31" t="s">
        <v>40</v>
      </c>
      <c r="C38" s="57">
        <v>79</v>
      </c>
      <c r="D38" s="57">
        <v>47</v>
      </c>
      <c r="E38" s="35">
        <f t="shared" si="0"/>
        <v>0.59493670886075944</v>
      </c>
      <c r="F38" s="57">
        <v>52</v>
      </c>
      <c r="G38" s="35">
        <f t="shared" si="2"/>
        <v>0.65822784810126578</v>
      </c>
      <c r="H38" s="57">
        <v>59</v>
      </c>
      <c r="I38" s="35">
        <f t="shared" si="3"/>
        <v>0.74683544303797467</v>
      </c>
      <c r="J38" s="57">
        <v>56</v>
      </c>
      <c r="K38" s="35">
        <f t="shared" si="4"/>
        <v>0.70886075949367089</v>
      </c>
      <c r="L38" s="57">
        <v>21</v>
      </c>
      <c r="M38" s="61">
        <v>17</v>
      </c>
      <c r="N38" s="35">
        <f t="shared" si="5"/>
        <v>0.80952380952380953</v>
      </c>
      <c r="O38" s="61">
        <v>168</v>
      </c>
      <c r="P38" s="61">
        <v>137</v>
      </c>
      <c r="Q38" s="35">
        <f t="shared" si="6"/>
        <v>0.81547619047619047</v>
      </c>
      <c r="R38" s="61">
        <v>9</v>
      </c>
      <c r="S38" s="61">
        <v>5</v>
      </c>
      <c r="T38" s="62">
        <f t="shared" si="1"/>
        <v>0.55555555555555558</v>
      </c>
    </row>
    <row r="39" spans="1:20" x14ac:dyDescent="0.25">
      <c r="A39" s="4" t="s">
        <v>38</v>
      </c>
      <c r="B39" s="31" t="s">
        <v>41</v>
      </c>
      <c r="C39" s="57">
        <v>63</v>
      </c>
      <c r="D39" s="57">
        <v>38</v>
      </c>
      <c r="E39" s="35">
        <f t="shared" si="0"/>
        <v>0.60317460317460314</v>
      </c>
      <c r="F39" s="57">
        <v>47</v>
      </c>
      <c r="G39" s="35">
        <f t="shared" si="2"/>
        <v>0.74603174603174605</v>
      </c>
      <c r="H39" s="57">
        <v>51</v>
      </c>
      <c r="I39" s="35">
        <f t="shared" si="3"/>
        <v>0.80952380952380953</v>
      </c>
      <c r="J39" s="57">
        <v>50</v>
      </c>
      <c r="K39" s="35">
        <f t="shared" si="4"/>
        <v>0.79365079365079361</v>
      </c>
      <c r="L39" s="57">
        <v>15</v>
      </c>
      <c r="M39" s="61">
        <v>14</v>
      </c>
      <c r="N39" s="35">
        <f t="shared" si="5"/>
        <v>0.93333333333333335</v>
      </c>
      <c r="O39" s="61">
        <v>172</v>
      </c>
      <c r="P39" s="61">
        <v>134</v>
      </c>
      <c r="Q39" s="35">
        <f t="shared" si="6"/>
        <v>0.77906976744186052</v>
      </c>
      <c r="R39" s="61">
        <v>4</v>
      </c>
      <c r="S39" s="61">
        <v>3</v>
      </c>
      <c r="T39" s="62">
        <f t="shared" si="1"/>
        <v>0.75</v>
      </c>
    </row>
    <row r="40" spans="1:20" x14ac:dyDescent="0.25">
      <c r="A40" s="4" t="s">
        <v>38</v>
      </c>
      <c r="B40" s="31" t="s">
        <v>42</v>
      </c>
      <c r="C40" s="57">
        <v>185</v>
      </c>
      <c r="D40" s="57">
        <v>118</v>
      </c>
      <c r="E40" s="35">
        <f t="shared" si="0"/>
        <v>0.63783783783783787</v>
      </c>
      <c r="F40" s="57">
        <v>115</v>
      </c>
      <c r="G40" s="35">
        <f t="shared" si="2"/>
        <v>0.6216216216216216</v>
      </c>
      <c r="H40" s="57">
        <v>117</v>
      </c>
      <c r="I40" s="35">
        <f t="shared" si="3"/>
        <v>0.63243243243243241</v>
      </c>
      <c r="J40" s="57">
        <v>123</v>
      </c>
      <c r="K40" s="35">
        <f t="shared" si="4"/>
        <v>0.66486486486486485</v>
      </c>
      <c r="L40" s="57">
        <v>96</v>
      </c>
      <c r="M40" s="61">
        <v>94</v>
      </c>
      <c r="N40" s="35">
        <f t="shared" si="5"/>
        <v>0.97916666666666663</v>
      </c>
      <c r="O40" s="61">
        <v>328</v>
      </c>
      <c r="P40" s="61">
        <v>268</v>
      </c>
      <c r="Q40" s="35">
        <f t="shared" si="6"/>
        <v>0.81707317073170727</v>
      </c>
      <c r="R40" s="61">
        <v>27</v>
      </c>
      <c r="S40" s="61">
        <v>17</v>
      </c>
      <c r="T40" s="62">
        <f t="shared" si="1"/>
        <v>0.62962962962962965</v>
      </c>
    </row>
    <row r="41" spans="1:20" x14ac:dyDescent="0.25">
      <c r="A41" s="4" t="s">
        <v>38</v>
      </c>
      <c r="B41" s="31" t="s">
        <v>43</v>
      </c>
      <c r="C41" s="57">
        <v>24</v>
      </c>
      <c r="D41" s="57">
        <v>14</v>
      </c>
      <c r="E41" s="35">
        <f t="shared" si="0"/>
        <v>0.58333333333333337</v>
      </c>
      <c r="F41" s="57">
        <v>14</v>
      </c>
      <c r="G41" s="35">
        <f t="shared" si="2"/>
        <v>0.58333333333333337</v>
      </c>
      <c r="H41" s="57">
        <v>17</v>
      </c>
      <c r="I41" s="35">
        <f t="shared" si="3"/>
        <v>0.70833333333333337</v>
      </c>
      <c r="J41" s="57">
        <v>19</v>
      </c>
      <c r="K41" s="35">
        <f t="shared" si="4"/>
        <v>0.79166666666666663</v>
      </c>
      <c r="L41" s="57">
        <v>8</v>
      </c>
      <c r="M41" s="61">
        <v>8</v>
      </c>
      <c r="N41" s="35">
        <f t="shared" si="5"/>
        <v>1</v>
      </c>
      <c r="O41" s="61">
        <v>54</v>
      </c>
      <c r="P41" s="61">
        <v>41</v>
      </c>
      <c r="Q41" s="35">
        <f t="shared" si="6"/>
        <v>0.7592592592592593</v>
      </c>
      <c r="R41" s="61">
        <v>1</v>
      </c>
      <c r="S41" s="61">
        <v>1</v>
      </c>
      <c r="T41" s="62">
        <f t="shared" si="1"/>
        <v>1</v>
      </c>
    </row>
    <row r="42" spans="1:20" x14ac:dyDescent="0.25">
      <c r="A42" s="4" t="s">
        <v>38</v>
      </c>
      <c r="B42" s="31" t="s">
        <v>44</v>
      </c>
      <c r="C42" s="57">
        <v>90</v>
      </c>
      <c r="D42" s="57">
        <v>45</v>
      </c>
      <c r="E42" s="35">
        <f t="shared" si="0"/>
        <v>0.5</v>
      </c>
      <c r="F42" s="57">
        <v>48</v>
      </c>
      <c r="G42" s="35">
        <f t="shared" si="2"/>
        <v>0.53333333333333333</v>
      </c>
      <c r="H42" s="57">
        <v>53</v>
      </c>
      <c r="I42" s="35">
        <f t="shared" si="3"/>
        <v>0.58888888888888891</v>
      </c>
      <c r="J42" s="57">
        <v>57</v>
      </c>
      <c r="K42" s="35">
        <f t="shared" si="4"/>
        <v>0.6333333333333333</v>
      </c>
      <c r="L42" s="57">
        <v>25</v>
      </c>
      <c r="M42" s="61">
        <v>18</v>
      </c>
      <c r="N42" s="35">
        <f t="shared" si="5"/>
        <v>0.72</v>
      </c>
      <c r="O42" s="61">
        <v>167</v>
      </c>
      <c r="P42" s="61">
        <v>123</v>
      </c>
      <c r="Q42" s="35">
        <f t="shared" si="6"/>
        <v>0.73652694610778446</v>
      </c>
      <c r="R42" s="61">
        <v>15</v>
      </c>
      <c r="S42" s="61">
        <v>7</v>
      </c>
      <c r="T42" s="62">
        <f t="shared" si="1"/>
        <v>0.46666666666666667</v>
      </c>
    </row>
    <row r="43" spans="1:20" x14ac:dyDescent="0.25">
      <c r="A43" s="4" t="s">
        <v>38</v>
      </c>
      <c r="B43" s="31" t="s">
        <v>45</v>
      </c>
      <c r="C43" s="57">
        <v>45</v>
      </c>
      <c r="D43" s="57">
        <v>30</v>
      </c>
      <c r="E43" s="35">
        <f t="shared" si="0"/>
        <v>0.66666666666666663</v>
      </c>
      <c r="F43" s="57">
        <v>33</v>
      </c>
      <c r="G43" s="35">
        <f t="shared" si="2"/>
        <v>0.73333333333333328</v>
      </c>
      <c r="H43" s="57">
        <v>31</v>
      </c>
      <c r="I43" s="35">
        <f t="shared" si="3"/>
        <v>0.68888888888888888</v>
      </c>
      <c r="J43" s="57">
        <v>33</v>
      </c>
      <c r="K43" s="35">
        <f t="shared" si="4"/>
        <v>0.73333333333333328</v>
      </c>
      <c r="L43" s="57">
        <v>15</v>
      </c>
      <c r="M43" s="61">
        <v>14</v>
      </c>
      <c r="N43" s="35">
        <f t="shared" si="5"/>
        <v>0.93333333333333335</v>
      </c>
      <c r="O43" s="61">
        <v>91</v>
      </c>
      <c r="P43" s="61">
        <v>73</v>
      </c>
      <c r="Q43" s="35">
        <f t="shared" si="6"/>
        <v>0.80219780219780223</v>
      </c>
      <c r="R43" s="61">
        <v>9</v>
      </c>
      <c r="S43" s="61">
        <v>7</v>
      </c>
      <c r="T43" s="62">
        <f t="shared" si="1"/>
        <v>0.77777777777777779</v>
      </c>
    </row>
    <row r="44" spans="1:20" x14ac:dyDescent="0.25">
      <c r="A44" s="4" t="s">
        <v>38</v>
      </c>
      <c r="B44" s="31" t="s">
        <v>46</v>
      </c>
      <c r="C44" s="57">
        <v>139</v>
      </c>
      <c r="D44" s="57">
        <v>82</v>
      </c>
      <c r="E44" s="35">
        <f t="shared" si="0"/>
        <v>0.58992805755395683</v>
      </c>
      <c r="F44" s="57">
        <v>90</v>
      </c>
      <c r="G44" s="35">
        <f t="shared" si="2"/>
        <v>0.64748201438848918</v>
      </c>
      <c r="H44" s="57">
        <v>108</v>
      </c>
      <c r="I44" s="35">
        <f t="shared" si="3"/>
        <v>0.7769784172661871</v>
      </c>
      <c r="J44" s="57">
        <v>77</v>
      </c>
      <c r="K44" s="35">
        <f t="shared" si="4"/>
        <v>0.5539568345323741</v>
      </c>
      <c r="L44" s="57">
        <v>62</v>
      </c>
      <c r="M44" s="61">
        <v>50</v>
      </c>
      <c r="N44" s="35">
        <f t="shared" si="5"/>
        <v>0.80645161290322576</v>
      </c>
      <c r="O44" s="61">
        <v>281</v>
      </c>
      <c r="P44" s="61">
        <v>222</v>
      </c>
      <c r="Q44" s="35">
        <f t="shared" si="6"/>
        <v>0.79003558718861211</v>
      </c>
      <c r="R44" s="61">
        <v>31</v>
      </c>
      <c r="S44" s="61">
        <v>20</v>
      </c>
      <c r="T44" s="62">
        <f t="shared" si="1"/>
        <v>0.64516129032258063</v>
      </c>
    </row>
    <row r="45" spans="1:20" x14ac:dyDescent="0.25">
      <c r="A45" s="4" t="s">
        <v>38</v>
      </c>
      <c r="B45" s="31" t="s">
        <v>47</v>
      </c>
      <c r="C45" s="57">
        <v>32</v>
      </c>
      <c r="D45" s="57">
        <v>21</v>
      </c>
      <c r="E45" s="35">
        <f t="shared" si="0"/>
        <v>0.65625</v>
      </c>
      <c r="F45" s="57">
        <v>25</v>
      </c>
      <c r="G45" s="35">
        <f t="shared" si="2"/>
        <v>0.78125</v>
      </c>
      <c r="H45" s="57">
        <v>21</v>
      </c>
      <c r="I45" s="35">
        <f t="shared" si="3"/>
        <v>0.65625</v>
      </c>
      <c r="J45" s="57">
        <v>23</v>
      </c>
      <c r="K45" s="35">
        <f t="shared" si="4"/>
        <v>0.71875</v>
      </c>
      <c r="L45" s="57">
        <v>10</v>
      </c>
      <c r="M45" s="61">
        <v>8</v>
      </c>
      <c r="N45" s="35">
        <f t="shared" si="5"/>
        <v>0.8</v>
      </c>
      <c r="O45" s="61">
        <v>82</v>
      </c>
      <c r="P45" s="61">
        <v>73</v>
      </c>
      <c r="Q45" s="35">
        <f t="shared" si="6"/>
        <v>0.8902439024390244</v>
      </c>
      <c r="R45" s="61">
        <v>8</v>
      </c>
      <c r="S45" s="61">
        <v>3</v>
      </c>
      <c r="T45" s="62">
        <f t="shared" si="1"/>
        <v>0.375</v>
      </c>
    </row>
    <row r="46" spans="1:20" x14ac:dyDescent="0.25">
      <c r="A46" s="4" t="s">
        <v>38</v>
      </c>
      <c r="B46" s="31" t="s">
        <v>48</v>
      </c>
      <c r="C46" s="57">
        <v>33</v>
      </c>
      <c r="D46" s="57">
        <v>21</v>
      </c>
      <c r="E46" s="35">
        <f t="shared" si="0"/>
        <v>0.63636363636363635</v>
      </c>
      <c r="F46" s="57">
        <v>22</v>
      </c>
      <c r="G46" s="35">
        <f t="shared" si="2"/>
        <v>0.66666666666666663</v>
      </c>
      <c r="H46" s="57">
        <v>19</v>
      </c>
      <c r="I46" s="35">
        <f t="shared" si="3"/>
        <v>0.5757575757575758</v>
      </c>
      <c r="J46" s="57">
        <v>25</v>
      </c>
      <c r="K46" s="35">
        <f t="shared" si="4"/>
        <v>0.75757575757575757</v>
      </c>
      <c r="L46" s="57">
        <v>10</v>
      </c>
      <c r="M46" s="61">
        <v>8</v>
      </c>
      <c r="N46" s="35">
        <f t="shared" si="5"/>
        <v>0.8</v>
      </c>
      <c r="O46" s="61">
        <v>51</v>
      </c>
      <c r="P46" s="61">
        <v>39</v>
      </c>
      <c r="Q46" s="35">
        <f t="shared" si="6"/>
        <v>0.76470588235294112</v>
      </c>
      <c r="R46" s="61">
        <v>2</v>
      </c>
      <c r="S46" s="61">
        <v>1</v>
      </c>
      <c r="T46" s="62">
        <f t="shared" si="1"/>
        <v>0.5</v>
      </c>
    </row>
    <row r="47" spans="1:20" x14ac:dyDescent="0.25">
      <c r="A47" s="4" t="s">
        <v>38</v>
      </c>
      <c r="B47" s="31" t="s">
        <v>49</v>
      </c>
      <c r="C47" s="57">
        <v>148</v>
      </c>
      <c r="D47" s="57">
        <v>109</v>
      </c>
      <c r="E47" s="35">
        <f t="shared" si="0"/>
        <v>0.73648648648648651</v>
      </c>
      <c r="F47" s="57">
        <v>107</v>
      </c>
      <c r="G47" s="35">
        <f t="shared" si="2"/>
        <v>0.72297297297297303</v>
      </c>
      <c r="H47" s="57">
        <v>114</v>
      </c>
      <c r="I47" s="35">
        <f t="shared" si="3"/>
        <v>0.77027027027027029</v>
      </c>
      <c r="J47" s="57">
        <v>92</v>
      </c>
      <c r="K47" s="35">
        <f t="shared" si="4"/>
        <v>0.6216216216216216</v>
      </c>
      <c r="L47" s="57">
        <v>84</v>
      </c>
      <c r="M47" s="61">
        <v>77</v>
      </c>
      <c r="N47" s="35">
        <f t="shared" si="5"/>
        <v>0.91666666666666663</v>
      </c>
      <c r="O47" s="61">
        <v>246</v>
      </c>
      <c r="P47" s="61">
        <v>180</v>
      </c>
      <c r="Q47" s="35">
        <f t="shared" si="6"/>
        <v>0.73170731707317072</v>
      </c>
      <c r="R47" s="61">
        <v>28</v>
      </c>
      <c r="S47" s="61">
        <v>17</v>
      </c>
      <c r="T47" s="62">
        <f t="shared" si="1"/>
        <v>0.6071428571428571</v>
      </c>
    </row>
    <row r="48" spans="1:20" x14ac:dyDescent="0.25">
      <c r="A48" s="4" t="s">
        <v>38</v>
      </c>
      <c r="B48" s="31" t="s">
        <v>50</v>
      </c>
      <c r="C48" s="57">
        <v>102</v>
      </c>
      <c r="D48" s="57">
        <v>70</v>
      </c>
      <c r="E48" s="35">
        <f t="shared" si="0"/>
        <v>0.68627450980392157</v>
      </c>
      <c r="F48" s="57">
        <v>73</v>
      </c>
      <c r="G48" s="35">
        <f t="shared" si="2"/>
        <v>0.71568627450980393</v>
      </c>
      <c r="H48" s="57">
        <v>71</v>
      </c>
      <c r="I48" s="35">
        <f t="shared" si="3"/>
        <v>0.69607843137254899</v>
      </c>
      <c r="J48" s="57">
        <v>69</v>
      </c>
      <c r="K48" s="35">
        <f t="shared" si="4"/>
        <v>0.67647058823529416</v>
      </c>
      <c r="L48" s="57">
        <v>44</v>
      </c>
      <c r="M48" s="61">
        <v>38</v>
      </c>
      <c r="N48" s="35">
        <f t="shared" si="5"/>
        <v>0.86363636363636365</v>
      </c>
      <c r="O48" s="61">
        <v>239</v>
      </c>
      <c r="P48" s="61">
        <v>215</v>
      </c>
      <c r="Q48" s="35">
        <f t="shared" si="6"/>
        <v>0.89958158995815896</v>
      </c>
      <c r="R48" s="61">
        <v>20</v>
      </c>
      <c r="S48" s="61">
        <v>11</v>
      </c>
      <c r="T48" s="62">
        <f t="shared" si="1"/>
        <v>0.55000000000000004</v>
      </c>
    </row>
    <row r="49" spans="1:20" x14ac:dyDescent="0.25">
      <c r="A49" s="4" t="s">
        <v>38</v>
      </c>
      <c r="B49" s="31" t="s">
        <v>51</v>
      </c>
      <c r="C49" s="57">
        <v>64</v>
      </c>
      <c r="D49" s="57">
        <v>44</v>
      </c>
      <c r="E49" s="35">
        <f t="shared" si="0"/>
        <v>0.6875</v>
      </c>
      <c r="F49" s="57">
        <v>45</v>
      </c>
      <c r="G49" s="35">
        <f t="shared" si="2"/>
        <v>0.703125</v>
      </c>
      <c r="H49" s="57">
        <v>57</v>
      </c>
      <c r="I49" s="35">
        <f t="shared" si="3"/>
        <v>0.890625</v>
      </c>
      <c r="J49" s="57">
        <v>51</v>
      </c>
      <c r="K49" s="35">
        <f t="shared" si="4"/>
        <v>0.796875</v>
      </c>
      <c r="L49" s="57">
        <v>20</v>
      </c>
      <c r="M49" s="61">
        <v>15</v>
      </c>
      <c r="N49" s="35">
        <f t="shared" si="5"/>
        <v>0.75</v>
      </c>
      <c r="O49" s="61">
        <v>167</v>
      </c>
      <c r="P49" s="61">
        <v>141</v>
      </c>
      <c r="Q49" s="35">
        <f t="shared" si="6"/>
        <v>0.84431137724550898</v>
      </c>
      <c r="R49" s="61">
        <v>16</v>
      </c>
      <c r="S49" s="61">
        <v>13</v>
      </c>
      <c r="T49" s="62">
        <f t="shared" si="1"/>
        <v>0.8125</v>
      </c>
    </row>
    <row r="50" spans="1:20" x14ac:dyDescent="0.25">
      <c r="B50" s="33" t="s">
        <v>52</v>
      </c>
      <c r="C50" s="15">
        <f>SUM(C4:C49)</f>
        <v>3835</v>
      </c>
      <c r="D50" s="15">
        <f>SUM(D4:D49)</f>
        <v>2633</v>
      </c>
      <c r="E50" s="94">
        <f t="shared" si="0"/>
        <v>0.68657105606258151</v>
      </c>
      <c r="F50" s="15">
        <f>SUM(F4:F49)</f>
        <v>2620</v>
      </c>
      <c r="G50" s="94">
        <f t="shared" si="2"/>
        <v>0.68318122555410687</v>
      </c>
      <c r="H50" s="15">
        <f>SUM(H4:H49)</f>
        <v>2658</v>
      </c>
      <c r="I50" s="94">
        <f t="shared" si="3"/>
        <v>0.69308996088657104</v>
      </c>
      <c r="J50" s="15">
        <f>SUM(J4:J49)</f>
        <v>2479</v>
      </c>
      <c r="K50" s="94">
        <f t="shared" si="4"/>
        <v>0.6464146023468057</v>
      </c>
      <c r="L50" s="15">
        <f>SUM(L4:L49)</f>
        <v>1467</v>
      </c>
      <c r="M50" s="95">
        <f>SUM(M3:M49)</f>
        <v>1330</v>
      </c>
      <c r="N50" s="94">
        <f t="shared" si="5"/>
        <v>0.90661213360599868</v>
      </c>
      <c r="O50" s="15">
        <f>SUM(O4:O49)</f>
        <v>8655</v>
      </c>
      <c r="P50" s="15">
        <f>SUM(P4:P49)</f>
        <v>6706</v>
      </c>
      <c r="Q50" s="94">
        <f t="shared" si="6"/>
        <v>0.77481224725592146</v>
      </c>
      <c r="R50" s="15">
        <f>SUM(R3:R49)</f>
        <v>616</v>
      </c>
      <c r="S50" s="15">
        <f>SUM(S3:S49)</f>
        <v>384</v>
      </c>
      <c r="T50" s="96">
        <f t="shared" si="1"/>
        <v>0.62337662337662336</v>
      </c>
    </row>
    <row r="51" spans="1:20" x14ac:dyDescent="0.25">
      <c r="B51" s="22"/>
      <c r="E51" s="35"/>
      <c r="G51" s="35"/>
      <c r="I51" s="35"/>
      <c r="K51" s="35"/>
      <c r="M51" s="60"/>
      <c r="N51" s="35"/>
      <c r="Q51" s="35"/>
      <c r="T51" s="62"/>
    </row>
    <row r="52" spans="1:20" x14ac:dyDescent="0.25">
      <c r="E52" s="62"/>
      <c r="G52" s="62"/>
      <c r="I52" s="62"/>
      <c r="K52" s="62"/>
      <c r="N52" s="62"/>
      <c r="Q52" s="62"/>
      <c r="T52" s="62"/>
    </row>
    <row r="53" spans="1:20" x14ac:dyDescent="0.25">
      <c r="E53" s="62"/>
      <c r="G53" s="62"/>
      <c r="I53" s="62"/>
      <c r="K53" s="62"/>
      <c r="M53" s="62"/>
      <c r="N53" s="62"/>
      <c r="Q53" s="62"/>
      <c r="T53" s="62"/>
    </row>
  </sheetData>
  <mergeCells count="6">
    <mergeCell ref="S1:T1"/>
    <mergeCell ref="D1:E1"/>
    <mergeCell ref="F1:G1"/>
    <mergeCell ref="H1:I1"/>
    <mergeCell ref="M1:N1"/>
    <mergeCell ref="P1:Q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25" workbookViewId="0">
      <selection activeCell="E56" sqref="E56"/>
    </sheetView>
  </sheetViews>
  <sheetFormatPr defaultRowHeight="15" x14ac:dyDescent="0.25"/>
  <cols>
    <col min="1" max="1" width="9.140625" style="31"/>
    <col min="2" max="2" width="14.5703125" style="31" customWidth="1"/>
    <col min="3" max="3" width="9.140625" style="31"/>
    <col min="4" max="4" width="13.140625" style="31" customWidth="1"/>
    <col min="5" max="16384" width="9.140625" style="31"/>
  </cols>
  <sheetData>
    <row r="1" spans="1:11" x14ac:dyDescent="0.25">
      <c r="D1" s="102" t="s">
        <v>105</v>
      </c>
      <c r="E1" s="102"/>
      <c r="F1" s="103" t="s">
        <v>106</v>
      </c>
      <c r="G1" s="103"/>
      <c r="H1" s="103"/>
      <c r="I1" s="104" t="s">
        <v>107</v>
      </c>
      <c r="J1" s="104"/>
      <c r="K1" s="104"/>
    </row>
    <row r="2" spans="1:11" ht="48" customHeight="1" x14ac:dyDescent="0.25">
      <c r="B2" s="19" t="s">
        <v>0</v>
      </c>
      <c r="C2" s="46" t="s">
        <v>108</v>
      </c>
      <c r="D2" s="21" t="s">
        <v>109</v>
      </c>
      <c r="E2" s="21" t="s">
        <v>101</v>
      </c>
      <c r="F2" s="46" t="s">
        <v>54</v>
      </c>
      <c r="G2" s="21" t="s">
        <v>110</v>
      </c>
      <c r="H2" s="21" t="s">
        <v>101</v>
      </c>
      <c r="I2" s="21" t="s">
        <v>54</v>
      </c>
      <c r="J2" s="21" t="s">
        <v>111</v>
      </c>
      <c r="K2" s="21" t="s">
        <v>101</v>
      </c>
    </row>
    <row r="3" spans="1:11" ht="17.25" customHeight="1" x14ac:dyDescent="0.25">
      <c r="A3" s="5" t="s">
        <v>1</v>
      </c>
      <c r="B3" s="47" t="s">
        <v>2</v>
      </c>
      <c r="C3" s="63">
        <v>112</v>
      </c>
      <c r="D3" s="64">
        <v>71</v>
      </c>
      <c r="E3" s="65">
        <f>D3/C3</f>
        <v>0.6339285714285714</v>
      </c>
      <c r="F3" s="69">
        <v>150</v>
      </c>
      <c r="G3" s="64">
        <v>90</v>
      </c>
      <c r="H3" s="67">
        <f>G3/F3</f>
        <v>0.6</v>
      </c>
      <c r="I3" s="64">
        <v>22</v>
      </c>
      <c r="J3" s="64">
        <v>12</v>
      </c>
      <c r="K3" s="67">
        <f>J3/I3</f>
        <v>0.54545454545454541</v>
      </c>
    </row>
    <row r="4" spans="1:11" x14ac:dyDescent="0.25">
      <c r="A4" s="48" t="s">
        <v>1</v>
      </c>
      <c r="B4" s="31" t="s">
        <v>3</v>
      </c>
      <c r="C4" s="45">
        <v>697</v>
      </c>
      <c r="D4" s="45">
        <v>554</v>
      </c>
      <c r="E4" s="65">
        <f t="shared" ref="E4:E50" si="0">D4/C4</f>
        <v>0.79483500717360112</v>
      </c>
      <c r="F4" s="45">
        <v>752</v>
      </c>
      <c r="G4" s="45">
        <v>601</v>
      </c>
      <c r="H4" s="67">
        <f>G4/F4</f>
        <v>0.79920212765957444</v>
      </c>
      <c r="I4" s="45">
        <v>39</v>
      </c>
      <c r="J4" s="45">
        <v>22</v>
      </c>
      <c r="K4" s="67">
        <f>J4/I4</f>
        <v>0.5641025641025641</v>
      </c>
    </row>
    <row r="5" spans="1:11" x14ac:dyDescent="0.25">
      <c r="A5" s="48" t="s">
        <v>1</v>
      </c>
      <c r="B5" s="31" t="s">
        <v>4</v>
      </c>
      <c r="C5" s="45">
        <v>151</v>
      </c>
      <c r="D5" s="45">
        <v>99</v>
      </c>
      <c r="E5" s="65">
        <f t="shared" si="0"/>
        <v>0.6556291390728477</v>
      </c>
      <c r="F5" s="45">
        <v>566</v>
      </c>
      <c r="G5" s="45">
        <v>386</v>
      </c>
      <c r="H5" s="67">
        <f t="shared" ref="H5:H50" si="1">G5/F5</f>
        <v>0.6819787985865724</v>
      </c>
      <c r="I5" s="45">
        <v>33</v>
      </c>
      <c r="J5" s="45">
        <v>15</v>
      </c>
      <c r="K5" s="67">
        <f t="shared" ref="K5:K50" si="2">J5/I5</f>
        <v>0.45454545454545453</v>
      </c>
    </row>
    <row r="6" spans="1:11" x14ac:dyDescent="0.25">
      <c r="A6" s="48" t="s">
        <v>1</v>
      </c>
      <c r="B6" s="31" t="s">
        <v>5</v>
      </c>
      <c r="C6" s="45">
        <v>434</v>
      </c>
      <c r="D6" s="45">
        <v>322</v>
      </c>
      <c r="E6" s="65">
        <f t="shared" si="0"/>
        <v>0.74193548387096775</v>
      </c>
      <c r="F6" s="45">
        <v>487</v>
      </c>
      <c r="G6" s="45">
        <v>312</v>
      </c>
      <c r="H6" s="67">
        <f t="shared" si="1"/>
        <v>0.64065708418891165</v>
      </c>
      <c r="I6" s="45">
        <v>136</v>
      </c>
      <c r="J6" s="45">
        <v>71</v>
      </c>
      <c r="K6" s="67">
        <f t="shared" si="2"/>
        <v>0.5220588235294118</v>
      </c>
    </row>
    <row r="7" spans="1:11" x14ac:dyDescent="0.25">
      <c r="A7" s="48" t="s">
        <v>1</v>
      </c>
      <c r="B7" s="31" t="s">
        <v>6</v>
      </c>
      <c r="C7" s="45">
        <v>65</v>
      </c>
      <c r="D7" s="45">
        <v>47</v>
      </c>
      <c r="E7" s="65">
        <f t="shared" si="0"/>
        <v>0.72307692307692306</v>
      </c>
      <c r="F7" s="45">
        <v>399</v>
      </c>
      <c r="G7" s="45">
        <v>240</v>
      </c>
      <c r="H7" s="67">
        <f t="shared" si="1"/>
        <v>0.60150375939849621</v>
      </c>
      <c r="I7" s="45">
        <v>5</v>
      </c>
      <c r="J7" s="45">
        <v>3</v>
      </c>
      <c r="K7" s="67">
        <f t="shared" si="2"/>
        <v>0.6</v>
      </c>
    </row>
    <row r="8" spans="1:11" x14ac:dyDescent="0.25">
      <c r="A8" s="48" t="s">
        <v>1</v>
      </c>
      <c r="B8" s="31" t="s">
        <v>7</v>
      </c>
      <c r="C8" s="45">
        <v>432</v>
      </c>
      <c r="D8" s="45">
        <v>335</v>
      </c>
      <c r="E8" s="65">
        <f t="shared" si="0"/>
        <v>0.77546296296296291</v>
      </c>
      <c r="F8" s="68">
        <v>451</v>
      </c>
      <c r="G8" s="45">
        <v>307</v>
      </c>
      <c r="H8" s="67">
        <f t="shared" si="1"/>
        <v>0.68070953436807091</v>
      </c>
      <c r="I8" s="45">
        <v>79</v>
      </c>
      <c r="J8" s="45">
        <v>43</v>
      </c>
      <c r="K8" s="67">
        <f t="shared" si="2"/>
        <v>0.54430379746835444</v>
      </c>
    </row>
    <row r="9" spans="1:11" x14ac:dyDescent="0.25">
      <c r="A9" s="48" t="s">
        <v>1</v>
      </c>
      <c r="B9" s="31" t="s">
        <v>8</v>
      </c>
      <c r="C9" s="45">
        <v>397</v>
      </c>
      <c r="D9" s="45">
        <v>313</v>
      </c>
      <c r="E9" s="65">
        <f t="shared" si="0"/>
        <v>0.78841309823677586</v>
      </c>
      <c r="F9" s="45">
        <v>992</v>
      </c>
      <c r="G9" s="45">
        <v>824</v>
      </c>
      <c r="H9" s="67">
        <f t="shared" si="1"/>
        <v>0.83064516129032262</v>
      </c>
      <c r="I9" s="45">
        <v>34</v>
      </c>
      <c r="J9" s="45">
        <v>18</v>
      </c>
      <c r="K9" s="67">
        <f t="shared" si="2"/>
        <v>0.52941176470588236</v>
      </c>
    </row>
    <row r="10" spans="1:11" x14ac:dyDescent="0.25">
      <c r="A10" s="48" t="s">
        <v>1</v>
      </c>
      <c r="B10" s="31" t="s">
        <v>9</v>
      </c>
      <c r="C10" s="45">
        <v>318</v>
      </c>
      <c r="D10" s="45">
        <v>208</v>
      </c>
      <c r="E10" s="65">
        <f t="shared" si="0"/>
        <v>0.65408805031446537</v>
      </c>
      <c r="F10" s="45">
        <v>894</v>
      </c>
      <c r="G10" s="45">
        <v>536</v>
      </c>
      <c r="H10" s="67">
        <f t="shared" si="1"/>
        <v>0.59955257270693507</v>
      </c>
      <c r="I10" s="45">
        <v>73</v>
      </c>
      <c r="J10" s="45">
        <v>34</v>
      </c>
      <c r="K10" s="67">
        <f t="shared" si="2"/>
        <v>0.46575342465753422</v>
      </c>
    </row>
    <row r="11" spans="1:11" x14ac:dyDescent="0.25">
      <c r="A11" s="48" t="s">
        <v>1</v>
      </c>
      <c r="B11" s="31" t="s">
        <v>10</v>
      </c>
      <c r="C11" s="45">
        <v>932</v>
      </c>
      <c r="D11" s="45">
        <v>704</v>
      </c>
      <c r="E11" s="65">
        <f t="shared" si="0"/>
        <v>0.75536480686695284</v>
      </c>
      <c r="F11" s="45">
        <v>1037</v>
      </c>
      <c r="G11" s="45">
        <v>759</v>
      </c>
      <c r="H11" s="67">
        <f t="shared" si="1"/>
        <v>0.73191899710703956</v>
      </c>
      <c r="I11" s="45">
        <v>86</v>
      </c>
      <c r="J11" s="45">
        <v>43</v>
      </c>
      <c r="K11" s="67">
        <f t="shared" si="2"/>
        <v>0.5</v>
      </c>
    </row>
    <row r="12" spans="1:11" x14ac:dyDescent="0.25">
      <c r="A12" s="2" t="s">
        <v>11</v>
      </c>
      <c r="B12" s="31" t="s">
        <v>12</v>
      </c>
      <c r="C12" s="45">
        <v>232</v>
      </c>
      <c r="D12" s="45">
        <v>162</v>
      </c>
      <c r="E12" s="65">
        <f t="shared" si="0"/>
        <v>0.69827586206896552</v>
      </c>
      <c r="F12" s="45">
        <v>297</v>
      </c>
      <c r="G12" s="45">
        <v>192</v>
      </c>
      <c r="H12" s="67">
        <f t="shared" si="1"/>
        <v>0.64646464646464652</v>
      </c>
      <c r="I12" s="45">
        <v>83</v>
      </c>
      <c r="J12" s="45">
        <v>47</v>
      </c>
      <c r="K12" s="67">
        <f t="shared" si="2"/>
        <v>0.5662650602409639</v>
      </c>
    </row>
    <row r="13" spans="1:11" x14ac:dyDescent="0.25">
      <c r="A13" s="2" t="s">
        <v>11</v>
      </c>
      <c r="B13" s="31" t="s">
        <v>13</v>
      </c>
      <c r="C13" s="45">
        <v>224</v>
      </c>
      <c r="D13" s="45">
        <v>148</v>
      </c>
      <c r="E13" s="65">
        <f t="shared" si="0"/>
        <v>0.6607142857142857</v>
      </c>
      <c r="F13" s="45">
        <v>597</v>
      </c>
      <c r="G13" s="45">
        <v>440</v>
      </c>
      <c r="H13" s="67">
        <f t="shared" si="1"/>
        <v>0.73701842546063656</v>
      </c>
      <c r="I13" s="45">
        <v>96</v>
      </c>
      <c r="J13" s="45">
        <v>52</v>
      </c>
      <c r="K13" s="67">
        <f t="shared" si="2"/>
        <v>0.54166666666666663</v>
      </c>
    </row>
    <row r="14" spans="1:11" x14ac:dyDescent="0.25">
      <c r="A14" s="2" t="s">
        <v>11</v>
      </c>
      <c r="B14" s="31" t="s">
        <v>14</v>
      </c>
      <c r="C14" s="45">
        <v>246</v>
      </c>
      <c r="D14" s="45">
        <v>184</v>
      </c>
      <c r="E14" s="65">
        <f t="shared" si="0"/>
        <v>0.74796747967479671</v>
      </c>
      <c r="F14" s="45">
        <v>299</v>
      </c>
      <c r="G14" s="45">
        <v>226</v>
      </c>
      <c r="H14" s="67">
        <f t="shared" si="1"/>
        <v>0.7558528428093646</v>
      </c>
      <c r="I14" s="45">
        <v>65</v>
      </c>
      <c r="J14" s="45">
        <v>47</v>
      </c>
      <c r="K14" s="67">
        <f t="shared" si="2"/>
        <v>0.72307692307692306</v>
      </c>
    </row>
    <row r="15" spans="1:11" x14ac:dyDescent="0.25">
      <c r="A15" s="2" t="s">
        <v>11</v>
      </c>
      <c r="B15" s="31" t="s">
        <v>15</v>
      </c>
      <c r="C15" s="45">
        <v>74</v>
      </c>
      <c r="D15" s="45">
        <v>44</v>
      </c>
      <c r="E15" s="65">
        <f t="shared" si="0"/>
        <v>0.59459459459459463</v>
      </c>
      <c r="F15" s="45">
        <v>103</v>
      </c>
      <c r="G15" s="45">
        <v>53</v>
      </c>
      <c r="H15" s="67">
        <f t="shared" si="1"/>
        <v>0.5145631067961165</v>
      </c>
      <c r="I15" s="45">
        <v>69</v>
      </c>
      <c r="J15" s="45">
        <v>34</v>
      </c>
      <c r="K15" s="67">
        <f t="shared" si="2"/>
        <v>0.49275362318840582</v>
      </c>
    </row>
    <row r="16" spans="1:11" x14ac:dyDescent="0.25">
      <c r="A16" s="2" t="s">
        <v>11</v>
      </c>
      <c r="B16" s="31" t="s">
        <v>16</v>
      </c>
      <c r="C16" s="45">
        <v>220</v>
      </c>
      <c r="D16" s="45">
        <v>150</v>
      </c>
      <c r="E16" s="65">
        <f t="shared" si="0"/>
        <v>0.68181818181818177</v>
      </c>
      <c r="F16" s="45">
        <v>458</v>
      </c>
      <c r="G16" s="45">
        <v>338</v>
      </c>
      <c r="H16" s="67">
        <f t="shared" si="1"/>
        <v>0.73799126637554591</v>
      </c>
      <c r="I16" s="45">
        <v>77</v>
      </c>
      <c r="J16" s="45">
        <v>44</v>
      </c>
      <c r="K16" s="67">
        <f t="shared" si="2"/>
        <v>0.5714285714285714</v>
      </c>
    </row>
    <row r="17" spans="1:11" x14ac:dyDescent="0.25">
      <c r="A17" s="2" t="s">
        <v>11</v>
      </c>
      <c r="B17" s="31" t="s">
        <v>17</v>
      </c>
      <c r="C17" s="45">
        <v>413</v>
      </c>
      <c r="D17" s="45">
        <v>306</v>
      </c>
      <c r="E17" s="65">
        <f t="shared" si="0"/>
        <v>0.7409200968523002</v>
      </c>
      <c r="F17" s="45">
        <v>544</v>
      </c>
      <c r="G17" s="45">
        <v>415</v>
      </c>
      <c r="H17" s="67">
        <f t="shared" si="1"/>
        <v>0.76286764705882348</v>
      </c>
      <c r="I17" s="45">
        <v>141</v>
      </c>
      <c r="J17" s="45">
        <v>82</v>
      </c>
      <c r="K17" s="67">
        <f t="shared" si="2"/>
        <v>0.58156028368794321</v>
      </c>
    </row>
    <row r="18" spans="1:11" x14ac:dyDescent="0.25">
      <c r="A18" s="2" t="s">
        <v>11</v>
      </c>
      <c r="B18" s="31" t="s">
        <v>18</v>
      </c>
      <c r="C18" s="45">
        <v>456</v>
      </c>
      <c r="D18" s="45">
        <v>342</v>
      </c>
      <c r="E18" s="65">
        <f t="shared" si="0"/>
        <v>0.75</v>
      </c>
      <c r="F18" s="45">
        <v>573</v>
      </c>
      <c r="G18" s="45">
        <v>381</v>
      </c>
      <c r="H18" s="67">
        <f t="shared" si="1"/>
        <v>0.66492146596858637</v>
      </c>
      <c r="I18" s="45">
        <v>126</v>
      </c>
      <c r="J18" s="45">
        <v>70</v>
      </c>
      <c r="K18" s="67">
        <f t="shared" si="2"/>
        <v>0.55555555555555558</v>
      </c>
    </row>
    <row r="19" spans="1:11" x14ac:dyDescent="0.25">
      <c r="A19" s="2" t="s">
        <v>11</v>
      </c>
      <c r="B19" s="31" t="s">
        <v>19</v>
      </c>
      <c r="C19" s="45">
        <v>49</v>
      </c>
      <c r="D19" s="45">
        <v>34</v>
      </c>
      <c r="E19" s="65">
        <f t="shared" si="0"/>
        <v>0.69387755102040816</v>
      </c>
      <c r="F19" s="45">
        <v>218</v>
      </c>
      <c r="G19" s="45">
        <v>154</v>
      </c>
      <c r="H19" s="67">
        <f t="shared" si="1"/>
        <v>0.70642201834862384</v>
      </c>
      <c r="I19" s="45">
        <v>37</v>
      </c>
      <c r="J19" s="45">
        <v>23</v>
      </c>
      <c r="K19" s="67">
        <f t="shared" si="2"/>
        <v>0.6216216216216216</v>
      </c>
    </row>
    <row r="20" spans="1:11" x14ac:dyDescent="0.25">
      <c r="A20" s="2" t="s">
        <v>11</v>
      </c>
      <c r="B20" s="31" t="s">
        <v>20</v>
      </c>
      <c r="C20" s="45">
        <v>124</v>
      </c>
      <c r="D20" s="45">
        <v>88</v>
      </c>
      <c r="E20" s="65">
        <f t="shared" si="0"/>
        <v>0.70967741935483875</v>
      </c>
      <c r="F20" s="45">
        <v>169</v>
      </c>
      <c r="G20" s="45">
        <v>93</v>
      </c>
      <c r="H20" s="67">
        <f t="shared" si="1"/>
        <v>0.55029585798816572</v>
      </c>
      <c r="I20" s="45">
        <v>65</v>
      </c>
      <c r="J20" s="45">
        <v>37</v>
      </c>
      <c r="K20" s="67">
        <f t="shared" si="2"/>
        <v>0.56923076923076921</v>
      </c>
    </row>
    <row r="21" spans="1:11" x14ac:dyDescent="0.25">
      <c r="A21" s="2" t="s">
        <v>11</v>
      </c>
      <c r="B21" s="31" t="s">
        <v>21</v>
      </c>
      <c r="C21" s="45">
        <v>249</v>
      </c>
      <c r="D21" s="45">
        <v>158</v>
      </c>
      <c r="E21" s="65">
        <f t="shared" si="0"/>
        <v>0.63453815261044177</v>
      </c>
      <c r="F21" s="45">
        <v>294</v>
      </c>
      <c r="G21" s="45">
        <v>205</v>
      </c>
      <c r="H21" s="67">
        <f t="shared" si="1"/>
        <v>0.69727891156462585</v>
      </c>
      <c r="I21" s="45">
        <v>76</v>
      </c>
      <c r="J21" s="45">
        <v>46</v>
      </c>
      <c r="K21" s="67">
        <f t="shared" si="2"/>
        <v>0.60526315789473684</v>
      </c>
    </row>
    <row r="22" spans="1:11" x14ac:dyDescent="0.25">
      <c r="A22" s="3" t="s">
        <v>22</v>
      </c>
      <c r="B22" s="31" t="s">
        <v>23</v>
      </c>
      <c r="C22" s="45">
        <v>39</v>
      </c>
      <c r="D22" s="45">
        <v>18</v>
      </c>
      <c r="E22" s="65">
        <f t="shared" si="0"/>
        <v>0.46153846153846156</v>
      </c>
      <c r="F22" s="45">
        <v>111</v>
      </c>
      <c r="G22" s="45">
        <v>60</v>
      </c>
      <c r="H22" s="67">
        <f t="shared" si="1"/>
        <v>0.54054054054054057</v>
      </c>
      <c r="I22" s="45">
        <v>7</v>
      </c>
      <c r="J22" s="45">
        <v>3</v>
      </c>
      <c r="K22" s="67">
        <f t="shared" si="2"/>
        <v>0.42857142857142855</v>
      </c>
    </row>
    <row r="23" spans="1:11" x14ac:dyDescent="0.25">
      <c r="A23" s="3" t="s">
        <v>22</v>
      </c>
      <c r="B23" s="31" t="s">
        <v>24</v>
      </c>
      <c r="C23" s="45">
        <v>469</v>
      </c>
      <c r="D23" s="45">
        <v>322</v>
      </c>
      <c r="E23" s="65">
        <f t="shared" si="0"/>
        <v>0.68656716417910446</v>
      </c>
      <c r="F23" s="45">
        <v>1099</v>
      </c>
      <c r="G23" s="45">
        <v>789</v>
      </c>
      <c r="H23" s="67">
        <f t="shared" si="1"/>
        <v>0.71792538671519568</v>
      </c>
      <c r="I23" s="45">
        <v>26</v>
      </c>
      <c r="J23" s="45">
        <v>14</v>
      </c>
      <c r="K23" s="67">
        <f t="shared" si="2"/>
        <v>0.53846153846153844</v>
      </c>
    </row>
    <row r="24" spans="1:11" x14ac:dyDescent="0.25">
      <c r="A24" s="3" t="s">
        <v>22</v>
      </c>
      <c r="B24" s="31" t="s">
        <v>25</v>
      </c>
      <c r="C24" s="45">
        <v>129</v>
      </c>
      <c r="D24" s="45">
        <v>75</v>
      </c>
      <c r="E24" s="65">
        <f t="shared" si="0"/>
        <v>0.58139534883720934</v>
      </c>
      <c r="F24" s="45">
        <v>136</v>
      </c>
      <c r="G24" s="45">
        <v>86</v>
      </c>
      <c r="H24" s="67">
        <f t="shared" si="1"/>
        <v>0.63235294117647056</v>
      </c>
      <c r="I24" s="45">
        <v>29</v>
      </c>
      <c r="J24" s="45">
        <v>17</v>
      </c>
      <c r="K24" s="67">
        <f t="shared" si="2"/>
        <v>0.58620689655172409</v>
      </c>
    </row>
    <row r="25" spans="1:11" x14ac:dyDescent="0.25">
      <c r="A25" s="3" t="s">
        <v>22</v>
      </c>
      <c r="B25" s="31" t="s">
        <v>26</v>
      </c>
      <c r="C25" s="45">
        <v>367</v>
      </c>
      <c r="D25" s="45">
        <v>253</v>
      </c>
      <c r="E25" s="65">
        <f t="shared" si="0"/>
        <v>0.68937329700272476</v>
      </c>
      <c r="F25" s="45">
        <v>460</v>
      </c>
      <c r="G25" s="45">
        <v>284</v>
      </c>
      <c r="H25" s="67">
        <f t="shared" si="1"/>
        <v>0.61739130434782608</v>
      </c>
      <c r="I25" s="45">
        <v>34</v>
      </c>
      <c r="J25" s="45">
        <v>20</v>
      </c>
      <c r="K25" s="67">
        <f t="shared" si="2"/>
        <v>0.58823529411764708</v>
      </c>
    </row>
    <row r="26" spans="1:11" x14ac:dyDescent="0.25">
      <c r="A26" s="3" t="s">
        <v>22</v>
      </c>
      <c r="B26" s="31" t="s">
        <v>27</v>
      </c>
      <c r="C26" s="45">
        <v>368</v>
      </c>
      <c r="D26" s="45">
        <v>253</v>
      </c>
      <c r="E26" s="65">
        <f t="shared" si="0"/>
        <v>0.6875</v>
      </c>
      <c r="F26" s="45">
        <v>412</v>
      </c>
      <c r="G26" s="45">
        <v>273</v>
      </c>
      <c r="H26" s="67">
        <f t="shared" si="1"/>
        <v>0.66262135922330101</v>
      </c>
      <c r="I26" s="45">
        <v>72</v>
      </c>
      <c r="J26" s="45">
        <v>46</v>
      </c>
      <c r="K26" s="67">
        <f t="shared" si="2"/>
        <v>0.63888888888888884</v>
      </c>
    </row>
    <row r="27" spans="1:11" x14ac:dyDescent="0.25">
      <c r="A27" s="3" t="s">
        <v>22</v>
      </c>
      <c r="B27" s="31" t="s">
        <v>28</v>
      </c>
      <c r="C27" s="45">
        <v>30</v>
      </c>
      <c r="D27" s="45">
        <v>15</v>
      </c>
      <c r="E27" s="65">
        <f t="shared" si="0"/>
        <v>0.5</v>
      </c>
      <c r="F27" s="45">
        <v>41</v>
      </c>
      <c r="G27" s="45">
        <v>24</v>
      </c>
      <c r="H27" s="67">
        <f t="shared" si="1"/>
        <v>0.58536585365853655</v>
      </c>
      <c r="I27" s="45">
        <v>10</v>
      </c>
      <c r="J27" s="45">
        <v>6</v>
      </c>
      <c r="K27" s="67">
        <f t="shared" si="2"/>
        <v>0.6</v>
      </c>
    </row>
    <row r="28" spans="1:11" x14ac:dyDescent="0.25">
      <c r="A28" s="3" t="s">
        <v>22</v>
      </c>
      <c r="B28" s="31" t="s">
        <v>29</v>
      </c>
      <c r="C28" s="45">
        <v>904</v>
      </c>
      <c r="D28" s="45">
        <v>695</v>
      </c>
      <c r="E28" s="65">
        <f t="shared" si="0"/>
        <v>0.76880530973451322</v>
      </c>
      <c r="F28" s="45">
        <v>952</v>
      </c>
      <c r="G28" s="45">
        <v>774</v>
      </c>
      <c r="H28" s="67">
        <f t="shared" si="1"/>
        <v>0.81302521008403361</v>
      </c>
      <c r="I28" s="45">
        <v>72</v>
      </c>
      <c r="J28" s="45">
        <v>36</v>
      </c>
      <c r="K28" s="67">
        <f t="shared" si="2"/>
        <v>0.5</v>
      </c>
    </row>
    <row r="29" spans="1:11" x14ac:dyDescent="0.25">
      <c r="A29" s="3" t="s">
        <v>22</v>
      </c>
      <c r="B29" s="31" t="s">
        <v>30</v>
      </c>
      <c r="C29" s="45">
        <v>382</v>
      </c>
      <c r="D29" s="45">
        <v>255</v>
      </c>
      <c r="E29" s="65">
        <f t="shared" si="0"/>
        <v>0.66753926701570676</v>
      </c>
      <c r="F29" s="45">
        <v>438</v>
      </c>
      <c r="G29" s="45">
        <v>279</v>
      </c>
      <c r="H29" s="67">
        <f t="shared" si="1"/>
        <v>0.63698630136986301</v>
      </c>
      <c r="I29" s="45">
        <v>43</v>
      </c>
      <c r="J29" s="45">
        <v>27</v>
      </c>
      <c r="K29" s="67">
        <f t="shared" si="2"/>
        <v>0.62790697674418605</v>
      </c>
    </row>
    <row r="30" spans="1:11" x14ac:dyDescent="0.25">
      <c r="A30" s="3" t="s">
        <v>22</v>
      </c>
      <c r="B30" s="31" t="s">
        <v>31</v>
      </c>
      <c r="C30" s="45">
        <v>274</v>
      </c>
      <c r="D30" s="45">
        <v>188</v>
      </c>
      <c r="E30" s="65">
        <f t="shared" si="0"/>
        <v>0.68613138686131392</v>
      </c>
      <c r="F30" s="45">
        <v>334</v>
      </c>
      <c r="G30" s="45">
        <v>212</v>
      </c>
      <c r="H30" s="67">
        <f t="shared" si="1"/>
        <v>0.6347305389221557</v>
      </c>
      <c r="I30" s="45">
        <v>49</v>
      </c>
      <c r="J30" s="45">
        <v>22</v>
      </c>
      <c r="K30" s="67">
        <f t="shared" si="2"/>
        <v>0.44897959183673469</v>
      </c>
    </row>
    <row r="31" spans="1:11" x14ac:dyDescent="0.25">
      <c r="A31" s="3" t="s">
        <v>22</v>
      </c>
      <c r="B31" s="31" t="s">
        <v>32</v>
      </c>
      <c r="C31" s="45">
        <v>82</v>
      </c>
      <c r="D31" s="45">
        <v>60</v>
      </c>
      <c r="E31" s="65">
        <f t="shared" si="0"/>
        <v>0.73170731707317072</v>
      </c>
      <c r="F31" s="45">
        <v>521</v>
      </c>
      <c r="G31" s="45">
        <v>342</v>
      </c>
      <c r="H31" s="67">
        <f t="shared" si="1"/>
        <v>0.65642994241842612</v>
      </c>
      <c r="I31" s="45">
        <v>9</v>
      </c>
      <c r="J31" s="45">
        <v>6</v>
      </c>
      <c r="K31" s="67">
        <f t="shared" si="2"/>
        <v>0.66666666666666663</v>
      </c>
    </row>
    <row r="32" spans="1:11" x14ac:dyDescent="0.25">
      <c r="A32" s="3" t="s">
        <v>22</v>
      </c>
      <c r="B32" s="31" t="s">
        <v>33</v>
      </c>
      <c r="C32" s="45">
        <v>258</v>
      </c>
      <c r="D32" s="45">
        <v>191</v>
      </c>
      <c r="E32" s="65">
        <f t="shared" si="0"/>
        <v>0.74031007751937983</v>
      </c>
      <c r="F32" s="45">
        <v>799</v>
      </c>
      <c r="G32" s="45">
        <v>617</v>
      </c>
      <c r="H32" s="67">
        <f t="shared" si="1"/>
        <v>0.77221526908635796</v>
      </c>
      <c r="I32" s="45">
        <v>19</v>
      </c>
      <c r="J32" s="45">
        <v>12</v>
      </c>
      <c r="K32" s="67">
        <f t="shared" si="2"/>
        <v>0.63157894736842102</v>
      </c>
    </row>
    <row r="33" spans="1:11" x14ac:dyDescent="0.25">
      <c r="A33" s="3" t="s">
        <v>22</v>
      </c>
      <c r="B33" s="31" t="s">
        <v>34</v>
      </c>
      <c r="C33" s="45">
        <v>991</v>
      </c>
      <c r="D33" s="45">
        <v>759</v>
      </c>
      <c r="E33" s="65">
        <f t="shared" si="0"/>
        <v>0.76589303733602421</v>
      </c>
      <c r="F33" s="45">
        <v>1128</v>
      </c>
      <c r="G33" s="45">
        <v>808</v>
      </c>
      <c r="H33" s="67">
        <f t="shared" si="1"/>
        <v>0.71631205673758869</v>
      </c>
      <c r="I33" s="45">
        <v>40</v>
      </c>
      <c r="J33" s="45">
        <v>20</v>
      </c>
      <c r="K33" s="67">
        <f t="shared" si="2"/>
        <v>0.5</v>
      </c>
    </row>
    <row r="34" spans="1:11" x14ac:dyDescent="0.25">
      <c r="A34" s="3" t="s">
        <v>22</v>
      </c>
      <c r="B34" s="31" t="s">
        <v>35</v>
      </c>
      <c r="C34" s="45">
        <v>301</v>
      </c>
      <c r="D34" s="45">
        <v>200</v>
      </c>
      <c r="E34" s="65">
        <f t="shared" si="0"/>
        <v>0.66445182724252494</v>
      </c>
      <c r="F34" s="45">
        <v>329</v>
      </c>
      <c r="G34" s="45">
        <v>209</v>
      </c>
      <c r="H34" s="67">
        <f t="shared" si="1"/>
        <v>0.63525835866261393</v>
      </c>
      <c r="I34" s="45">
        <v>169</v>
      </c>
      <c r="J34" s="45">
        <v>93</v>
      </c>
      <c r="K34" s="67">
        <f t="shared" si="2"/>
        <v>0.55029585798816572</v>
      </c>
    </row>
    <row r="35" spans="1:11" x14ac:dyDescent="0.25">
      <c r="A35" s="3" t="s">
        <v>22</v>
      </c>
      <c r="B35" s="31" t="s">
        <v>36</v>
      </c>
      <c r="C35" s="45">
        <v>587</v>
      </c>
      <c r="D35" s="45">
        <v>409</v>
      </c>
      <c r="E35" s="65">
        <f t="shared" si="0"/>
        <v>0.69676320272572401</v>
      </c>
      <c r="F35" s="45">
        <v>663</v>
      </c>
      <c r="G35" s="45">
        <v>481</v>
      </c>
      <c r="H35" s="67">
        <f t="shared" si="1"/>
        <v>0.72549019607843135</v>
      </c>
      <c r="I35" s="45">
        <v>87</v>
      </c>
      <c r="J35" s="45">
        <v>39</v>
      </c>
      <c r="K35" s="67">
        <f t="shared" si="2"/>
        <v>0.44827586206896552</v>
      </c>
    </row>
    <row r="36" spans="1:11" x14ac:dyDescent="0.25">
      <c r="A36" s="3" t="s">
        <v>22</v>
      </c>
      <c r="B36" s="31" t="s">
        <v>37</v>
      </c>
      <c r="C36" s="45">
        <v>333</v>
      </c>
      <c r="D36" s="45">
        <v>239</v>
      </c>
      <c r="E36" s="65">
        <f t="shared" si="0"/>
        <v>0.71771771771771775</v>
      </c>
      <c r="F36" s="45">
        <v>391</v>
      </c>
      <c r="G36" s="45">
        <v>245</v>
      </c>
      <c r="H36" s="67">
        <f t="shared" si="1"/>
        <v>0.62659846547314579</v>
      </c>
      <c r="I36" s="45">
        <v>59</v>
      </c>
      <c r="J36" s="45">
        <v>32</v>
      </c>
      <c r="K36" s="67">
        <f t="shared" si="2"/>
        <v>0.5423728813559322</v>
      </c>
    </row>
    <row r="37" spans="1:11" x14ac:dyDescent="0.25">
      <c r="A37" s="16" t="s">
        <v>38</v>
      </c>
      <c r="B37" s="31" t="s">
        <v>39</v>
      </c>
      <c r="C37" s="45">
        <v>317</v>
      </c>
      <c r="D37" s="45">
        <v>241</v>
      </c>
      <c r="E37" s="65">
        <f t="shared" si="0"/>
        <v>0.76025236593059942</v>
      </c>
      <c r="F37" s="45">
        <v>333</v>
      </c>
      <c r="G37" s="45">
        <v>257</v>
      </c>
      <c r="H37" s="67">
        <f t="shared" si="1"/>
        <v>0.77177177177177181</v>
      </c>
      <c r="I37" s="45">
        <v>36</v>
      </c>
      <c r="J37" s="45">
        <v>20</v>
      </c>
      <c r="K37" s="67">
        <f t="shared" si="2"/>
        <v>0.55555555555555558</v>
      </c>
    </row>
    <row r="38" spans="1:11" x14ac:dyDescent="0.25">
      <c r="A38" s="16" t="s">
        <v>38</v>
      </c>
      <c r="B38" s="31" t="s">
        <v>40</v>
      </c>
      <c r="C38" s="45">
        <v>502</v>
      </c>
      <c r="D38" s="45">
        <v>366</v>
      </c>
      <c r="E38" s="65">
        <f t="shared" si="0"/>
        <v>0.72908366533864544</v>
      </c>
      <c r="F38" s="45">
        <v>533</v>
      </c>
      <c r="G38" s="45">
        <v>392</v>
      </c>
      <c r="H38" s="67">
        <f t="shared" si="1"/>
        <v>0.73545966228893056</v>
      </c>
      <c r="I38" s="45">
        <v>74</v>
      </c>
      <c r="J38" s="45">
        <v>46</v>
      </c>
      <c r="K38" s="67">
        <f t="shared" si="2"/>
        <v>0.6216216216216216</v>
      </c>
    </row>
    <row r="39" spans="1:11" x14ac:dyDescent="0.25">
      <c r="A39" s="16" t="s">
        <v>38</v>
      </c>
      <c r="B39" s="31" t="s">
        <v>41</v>
      </c>
      <c r="C39" s="45">
        <v>465</v>
      </c>
      <c r="D39" s="45">
        <v>346</v>
      </c>
      <c r="E39" s="65">
        <f t="shared" si="0"/>
        <v>0.74408602150537639</v>
      </c>
      <c r="F39" s="45">
        <v>534</v>
      </c>
      <c r="G39" s="45">
        <v>379</v>
      </c>
      <c r="H39" s="67">
        <f t="shared" si="1"/>
        <v>0.70973782771535576</v>
      </c>
      <c r="I39" s="45">
        <v>49</v>
      </c>
      <c r="J39" s="45">
        <v>27</v>
      </c>
      <c r="K39" s="67">
        <f t="shared" si="2"/>
        <v>0.55102040816326525</v>
      </c>
    </row>
    <row r="40" spans="1:11" x14ac:dyDescent="0.25">
      <c r="A40" s="16" t="s">
        <v>38</v>
      </c>
      <c r="B40" s="31" t="s">
        <v>42</v>
      </c>
      <c r="C40" s="45">
        <v>366</v>
      </c>
      <c r="D40" s="45">
        <v>260</v>
      </c>
      <c r="E40" s="65">
        <f t="shared" si="0"/>
        <v>0.7103825136612022</v>
      </c>
      <c r="F40" s="45">
        <v>921</v>
      </c>
      <c r="G40" s="45">
        <v>701</v>
      </c>
      <c r="H40" s="67">
        <f t="shared" si="1"/>
        <v>0.76112920738327905</v>
      </c>
      <c r="I40" s="45">
        <v>40</v>
      </c>
      <c r="J40" s="45">
        <v>20</v>
      </c>
      <c r="K40" s="67">
        <f t="shared" si="2"/>
        <v>0.5</v>
      </c>
    </row>
    <row r="41" spans="1:11" x14ac:dyDescent="0.25">
      <c r="A41" s="16" t="s">
        <v>38</v>
      </c>
      <c r="B41" s="31" t="s">
        <v>43</v>
      </c>
      <c r="C41" s="45">
        <v>119</v>
      </c>
      <c r="D41" s="45">
        <v>83</v>
      </c>
      <c r="E41" s="65">
        <f t="shared" si="0"/>
        <v>0.69747899159663862</v>
      </c>
      <c r="F41" s="45">
        <v>146</v>
      </c>
      <c r="G41" s="45">
        <v>95</v>
      </c>
      <c r="H41" s="67">
        <f t="shared" si="1"/>
        <v>0.65068493150684936</v>
      </c>
      <c r="I41" s="45">
        <v>83</v>
      </c>
      <c r="J41" s="45">
        <v>50</v>
      </c>
      <c r="K41" s="67">
        <f t="shared" si="2"/>
        <v>0.60240963855421692</v>
      </c>
    </row>
    <row r="42" spans="1:11" x14ac:dyDescent="0.25">
      <c r="A42" s="16" t="s">
        <v>38</v>
      </c>
      <c r="B42" s="31" t="s">
        <v>44</v>
      </c>
      <c r="C42" s="45">
        <v>227</v>
      </c>
      <c r="D42" s="45">
        <v>156</v>
      </c>
      <c r="E42" s="65">
        <f t="shared" si="0"/>
        <v>0.68722466960352424</v>
      </c>
      <c r="F42" s="45">
        <v>492</v>
      </c>
      <c r="G42" s="45">
        <v>302</v>
      </c>
      <c r="H42" s="67">
        <f t="shared" si="1"/>
        <v>0.61382113821138207</v>
      </c>
      <c r="I42" s="45">
        <v>34</v>
      </c>
      <c r="J42" s="45">
        <v>19</v>
      </c>
      <c r="K42" s="67">
        <f t="shared" si="2"/>
        <v>0.55882352941176472</v>
      </c>
    </row>
    <row r="43" spans="1:11" x14ac:dyDescent="0.25">
      <c r="A43" s="16" t="s">
        <v>38</v>
      </c>
      <c r="B43" s="31" t="s">
        <v>45</v>
      </c>
      <c r="C43" s="45">
        <v>250</v>
      </c>
      <c r="D43" s="45">
        <v>170</v>
      </c>
      <c r="E43" s="65">
        <f t="shared" si="0"/>
        <v>0.68</v>
      </c>
      <c r="F43" s="45">
        <v>292</v>
      </c>
      <c r="G43" s="45">
        <v>200</v>
      </c>
      <c r="H43" s="67">
        <f t="shared" si="1"/>
        <v>0.68493150684931503</v>
      </c>
      <c r="I43" s="45">
        <v>62</v>
      </c>
      <c r="J43" s="45">
        <v>40</v>
      </c>
      <c r="K43" s="67">
        <f t="shared" si="2"/>
        <v>0.64516129032258063</v>
      </c>
    </row>
    <row r="44" spans="1:11" x14ac:dyDescent="0.25">
      <c r="A44" s="16" t="s">
        <v>38</v>
      </c>
      <c r="B44" s="31" t="s">
        <v>46</v>
      </c>
      <c r="C44" s="45">
        <v>406</v>
      </c>
      <c r="D44" s="45">
        <v>283</v>
      </c>
      <c r="E44" s="65">
        <f t="shared" si="0"/>
        <v>0.69704433497536944</v>
      </c>
      <c r="F44" s="45">
        <v>777</v>
      </c>
      <c r="G44" s="45">
        <v>609</v>
      </c>
      <c r="H44" s="67">
        <f t="shared" si="1"/>
        <v>0.78378378378378377</v>
      </c>
      <c r="I44" s="45">
        <v>50</v>
      </c>
      <c r="J44" s="45">
        <v>27</v>
      </c>
      <c r="K44" s="67">
        <f t="shared" si="2"/>
        <v>0.54</v>
      </c>
    </row>
    <row r="45" spans="1:11" x14ac:dyDescent="0.25">
      <c r="A45" s="16" t="s">
        <v>38</v>
      </c>
      <c r="B45" s="31" t="s">
        <v>47</v>
      </c>
      <c r="C45" s="45">
        <v>277</v>
      </c>
      <c r="D45" s="45">
        <v>167</v>
      </c>
      <c r="E45" s="65">
        <f t="shared" si="0"/>
        <v>0.6028880866425993</v>
      </c>
      <c r="F45" s="45">
        <v>326</v>
      </c>
      <c r="G45" s="45">
        <v>191</v>
      </c>
      <c r="H45" s="67">
        <f t="shared" si="1"/>
        <v>0.58588957055214719</v>
      </c>
      <c r="I45" s="45">
        <v>47</v>
      </c>
      <c r="J45" s="45">
        <v>29</v>
      </c>
      <c r="K45" s="67">
        <f t="shared" si="2"/>
        <v>0.61702127659574468</v>
      </c>
    </row>
    <row r="46" spans="1:11" x14ac:dyDescent="0.25">
      <c r="A46" s="16" t="s">
        <v>38</v>
      </c>
      <c r="B46" s="31" t="s">
        <v>48</v>
      </c>
      <c r="C46" s="45">
        <v>134</v>
      </c>
      <c r="D46" s="45">
        <v>88</v>
      </c>
      <c r="E46" s="65">
        <f t="shared" si="0"/>
        <v>0.65671641791044777</v>
      </c>
      <c r="F46" s="45">
        <v>178</v>
      </c>
      <c r="G46" s="45">
        <v>101</v>
      </c>
      <c r="H46" s="67">
        <f t="shared" si="1"/>
        <v>0.56741573033707871</v>
      </c>
      <c r="I46" s="45">
        <v>34</v>
      </c>
      <c r="J46" s="45">
        <v>27</v>
      </c>
      <c r="K46" s="67">
        <f t="shared" si="2"/>
        <v>0.79411764705882348</v>
      </c>
    </row>
    <row r="47" spans="1:11" x14ac:dyDescent="0.25">
      <c r="A47" s="16" t="s">
        <v>38</v>
      </c>
      <c r="B47" s="31" t="s">
        <v>49</v>
      </c>
      <c r="C47" s="45">
        <v>261</v>
      </c>
      <c r="D47" s="45">
        <v>166</v>
      </c>
      <c r="E47" s="65">
        <f t="shared" si="0"/>
        <v>0.63601532567049812</v>
      </c>
      <c r="F47" s="45">
        <v>712</v>
      </c>
      <c r="G47" s="45">
        <v>539</v>
      </c>
      <c r="H47" s="67">
        <f t="shared" si="1"/>
        <v>0.7570224719101124</v>
      </c>
      <c r="I47" s="45">
        <v>18</v>
      </c>
      <c r="J47" s="45">
        <v>11</v>
      </c>
      <c r="K47" s="67">
        <f t="shared" si="2"/>
        <v>0.61111111111111116</v>
      </c>
    </row>
    <row r="48" spans="1:11" x14ac:dyDescent="0.25">
      <c r="A48" s="16" t="s">
        <v>38</v>
      </c>
      <c r="B48" s="31" t="s">
        <v>50</v>
      </c>
      <c r="C48" s="45">
        <v>222</v>
      </c>
      <c r="D48" s="45">
        <v>160</v>
      </c>
      <c r="E48" s="65">
        <f t="shared" si="0"/>
        <v>0.72072072072072069</v>
      </c>
      <c r="F48" s="45">
        <v>560</v>
      </c>
      <c r="G48" s="45">
        <v>431</v>
      </c>
      <c r="H48" s="67">
        <f t="shared" si="1"/>
        <v>0.76964285714285718</v>
      </c>
      <c r="I48" s="45">
        <v>27</v>
      </c>
      <c r="J48" s="45">
        <v>16</v>
      </c>
      <c r="K48" s="67">
        <f t="shared" si="2"/>
        <v>0.59259259259259256</v>
      </c>
    </row>
    <row r="49" spans="1:11" x14ac:dyDescent="0.25">
      <c r="A49" s="16" t="s">
        <v>38</v>
      </c>
      <c r="B49" s="31" t="s">
        <v>51</v>
      </c>
      <c r="C49" s="45">
        <v>489</v>
      </c>
      <c r="D49" s="45">
        <v>315</v>
      </c>
      <c r="E49" s="65">
        <f t="shared" si="0"/>
        <v>0.64417177914110424</v>
      </c>
      <c r="F49" s="45">
        <v>581</v>
      </c>
      <c r="G49" s="45">
        <v>423</v>
      </c>
      <c r="H49" s="67">
        <f t="shared" si="1"/>
        <v>0.72805507745266784</v>
      </c>
      <c r="I49" s="45">
        <v>53</v>
      </c>
      <c r="J49" s="45">
        <v>31</v>
      </c>
      <c r="K49" s="67">
        <f t="shared" si="2"/>
        <v>0.58490566037735847</v>
      </c>
    </row>
    <row r="50" spans="1:11" x14ac:dyDescent="0.25">
      <c r="A50" s="33"/>
      <c r="B50" s="15" t="s">
        <v>52</v>
      </c>
      <c r="C50" s="66">
        <f>SUM(C4:C49)</f>
        <v>15262</v>
      </c>
      <c r="D50" s="66">
        <f>SUM(D4:D49)</f>
        <v>10931</v>
      </c>
      <c r="E50" s="71">
        <f t="shared" si="0"/>
        <v>0.71622329969859777</v>
      </c>
      <c r="F50" s="66">
        <f>SUM(F3:F49)</f>
        <v>23479</v>
      </c>
      <c r="G50" s="66">
        <f>SUM(G3:G49)</f>
        <v>16655</v>
      </c>
      <c r="H50" s="70">
        <f t="shared" si="1"/>
        <v>0.70935729801098857</v>
      </c>
      <c r="I50" s="66">
        <f>SUM(I3:I49)</f>
        <v>2674</v>
      </c>
      <c r="J50" s="66">
        <f>SUM(J3:J49)</f>
        <v>1499</v>
      </c>
      <c r="K50" s="70">
        <f t="shared" si="2"/>
        <v>0.56058339566192972</v>
      </c>
    </row>
    <row r="51" spans="1:11" x14ac:dyDescent="0.25">
      <c r="E51" s="65"/>
      <c r="H51" s="49"/>
      <c r="K51" s="49"/>
    </row>
    <row r="52" spans="1:11" x14ac:dyDescent="0.25">
      <c r="E52" s="62"/>
      <c r="H52" s="62"/>
      <c r="K52" s="62"/>
    </row>
    <row r="53" spans="1:11" x14ac:dyDescent="0.25">
      <c r="E53" s="62"/>
      <c r="H53" s="62"/>
      <c r="K53" s="62"/>
    </row>
  </sheetData>
  <mergeCells count="3">
    <mergeCell ref="D1:E1"/>
    <mergeCell ref="F1:H1"/>
    <mergeCell ref="I1:K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31" workbookViewId="0">
      <selection activeCell="I51" sqref="I51"/>
    </sheetView>
  </sheetViews>
  <sheetFormatPr defaultRowHeight="15" x14ac:dyDescent="0.25"/>
  <cols>
    <col min="2" max="2" width="11.140625" customWidth="1"/>
  </cols>
  <sheetData>
    <row r="1" spans="1:5" x14ac:dyDescent="0.25">
      <c r="A1" s="1"/>
      <c r="B1" s="1"/>
      <c r="C1" s="105" t="s">
        <v>53</v>
      </c>
      <c r="D1" s="105"/>
      <c r="E1" s="105"/>
    </row>
    <row r="2" spans="1:5" ht="30" x14ac:dyDescent="0.25">
      <c r="A2" s="1"/>
      <c r="B2" s="78" t="s">
        <v>0</v>
      </c>
      <c r="C2" s="21" t="s">
        <v>54</v>
      </c>
      <c r="D2" s="79" t="s">
        <v>55</v>
      </c>
      <c r="E2" s="79" t="s">
        <v>56</v>
      </c>
    </row>
    <row r="3" spans="1:5" x14ac:dyDescent="0.25">
      <c r="A3" s="5" t="s">
        <v>1</v>
      </c>
      <c r="B3" s="7" t="s">
        <v>2</v>
      </c>
      <c r="C3" s="72">
        <v>290</v>
      </c>
      <c r="D3" s="73">
        <v>155</v>
      </c>
      <c r="E3" s="76">
        <f>D3/C3</f>
        <v>0.53448275862068961</v>
      </c>
    </row>
    <row r="4" spans="1:5" x14ac:dyDescent="0.25">
      <c r="A4" s="5" t="s">
        <v>1</v>
      </c>
      <c r="B4" s="1" t="s">
        <v>3</v>
      </c>
      <c r="C4" s="74">
        <v>1018</v>
      </c>
      <c r="D4" s="74">
        <v>665</v>
      </c>
      <c r="E4" s="76">
        <f t="shared" ref="E4:E50" si="0">D4/C4</f>
        <v>0.6532416502946955</v>
      </c>
    </row>
    <row r="5" spans="1:5" x14ac:dyDescent="0.25">
      <c r="A5" s="5" t="s">
        <v>1</v>
      </c>
      <c r="B5" s="1" t="s">
        <v>4</v>
      </c>
      <c r="C5" s="74">
        <v>1393</v>
      </c>
      <c r="D5" s="74">
        <v>763</v>
      </c>
      <c r="E5" s="76">
        <f t="shared" si="0"/>
        <v>0.54773869346733672</v>
      </c>
    </row>
    <row r="6" spans="1:5" x14ac:dyDescent="0.25">
      <c r="A6" s="5" t="s">
        <v>1</v>
      </c>
      <c r="B6" s="1" t="s">
        <v>5</v>
      </c>
      <c r="C6" s="74">
        <v>1215</v>
      </c>
      <c r="D6" s="74">
        <v>738</v>
      </c>
      <c r="E6" s="76">
        <f t="shared" si="0"/>
        <v>0.6074074074074074</v>
      </c>
    </row>
    <row r="7" spans="1:5" x14ac:dyDescent="0.25">
      <c r="A7" s="5" t="s">
        <v>1</v>
      </c>
      <c r="B7" s="1" t="s">
        <v>6</v>
      </c>
      <c r="C7" s="74">
        <v>592</v>
      </c>
      <c r="D7" s="74">
        <v>317</v>
      </c>
      <c r="E7" s="76">
        <f t="shared" si="0"/>
        <v>0.53547297297297303</v>
      </c>
    </row>
    <row r="8" spans="1:5" x14ac:dyDescent="0.25">
      <c r="A8" s="5" t="s">
        <v>1</v>
      </c>
      <c r="B8" s="1" t="s">
        <v>7</v>
      </c>
      <c r="C8" s="74">
        <v>1292</v>
      </c>
      <c r="D8" s="74">
        <v>731</v>
      </c>
      <c r="E8" s="76">
        <f t="shared" si="0"/>
        <v>0.56578947368421051</v>
      </c>
    </row>
    <row r="9" spans="1:5" x14ac:dyDescent="0.25">
      <c r="A9" s="5" t="s">
        <v>1</v>
      </c>
      <c r="B9" s="1" t="s">
        <v>8</v>
      </c>
      <c r="C9" s="74">
        <v>1130</v>
      </c>
      <c r="D9" s="74">
        <v>778</v>
      </c>
      <c r="E9" s="76">
        <f t="shared" si="0"/>
        <v>0.68849557522123894</v>
      </c>
    </row>
    <row r="10" spans="1:5" x14ac:dyDescent="0.25">
      <c r="A10" s="5" t="s">
        <v>1</v>
      </c>
      <c r="B10" s="1" t="s">
        <v>9</v>
      </c>
      <c r="C10" s="74">
        <v>1860</v>
      </c>
      <c r="D10" s="74">
        <v>1078</v>
      </c>
      <c r="E10" s="76">
        <f t="shared" si="0"/>
        <v>0.5795698924731183</v>
      </c>
    </row>
    <row r="11" spans="1:5" x14ac:dyDescent="0.25">
      <c r="A11" s="5" t="s">
        <v>1</v>
      </c>
      <c r="B11" s="1" t="s">
        <v>10</v>
      </c>
      <c r="C11" s="74">
        <v>1658</v>
      </c>
      <c r="D11" s="74">
        <v>1208</v>
      </c>
      <c r="E11" s="76">
        <f t="shared" si="0"/>
        <v>0.7285886610373945</v>
      </c>
    </row>
    <row r="12" spans="1:5" x14ac:dyDescent="0.25">
      <c r="A12" s="2" t="s">
        <v>11</v>
      </c>
      <c r="B12" s="1" t="s">
        <v>12</v>
      </c>
      <c r="C12" s="74">
        <v>988</v>
      </c>
      <c r="D12" s="74">
        <v>578</v>
      </c>
      <c r="E12" s="76">
        <f t="shared" si="0"/>
        <v>0.58502024291497978</v>
      </c>
    </row>
    <row r="13" spans="1:5" x14ac:dyDescent="0.25">
      <c r="A13" s="2" t="s">
        <v>11</v>
      </c>
      <c r="B13" s="1" t="s">
        <v>13</v>
      </c>
      <c r="C13" s="74">
        <v>1458</v>
      </c>
      <c r="D13" s="74">
        <v>694</v>
      </c>
      <c r="E13" s="76">
        <f t="shared" si="0"/>
        <v>0.47599451303155005</v>
      </c>
    </row>
    <row r="14" spans="1:5" x14ac:dyDescent="0.25">
      <c r="A14" s="2" t="s">
        <v>11</v>
      </c>
      <c r="B14" s="1" t="s">
        <v>14</v>
      </c>
      <c r="C14" s="74">
        <v>740</v>
      </c>
      <c r="D14" s="74">
        <v>418</v>
      </c>
      <c r="E14" s="76">
        <f t="shared" si="0"/>
        <v>0.56486486486486487</v>
      </c>
    </row>
    <row r="15" spans="1:5" x14ac:dyDescent="0.25">
      <c r="A15" s="2" t="s">
        <v>11</v>
      </c>
      <c r="B15" s="1" t="s">
        <v>15</v>
      </c>
      <c r="C15" s="74">
        <v>438</v>
      </c>
      <c r="D15" s="74">
        <v>251</v>
      </c>
      <c r="E15" s="76">
        <f t="shared" si="0"/>
        <v>0.5730593607305936</v>
      </c>
    </row>
    <row r="16" spans="1:5" x14ac:dyDescent="0.25">
      <c r="A16" s="2" t="s">
        <v>11</v>
      </c>
      <c r="B16" s="1" t="s">
        <v>16</v>
      </c>
      <c r="C16" s="74">
        <v>1154</v>
      </c>
      <c r="D16" s="74">
        <v>653</v>
      </c>
      <c r="E16" s="76">
        <f t="shared" si="0"/>
        <v>0.5658578856152513</v>
      </c>
    </row>
    <row r="17" spans="1:5" x14ac:dyDescent="0.25">
      <c r="A17" s="2" t="s">
        <v>11</v>
      </c>
      <c r="B17" s="1" t="s">
        <v>17</v>
      </c>
      <c r="C17" s="74">
        <v>1371</v>
      </c>
      <c r="D17" s="74">
        <v>748</v>
      </c>
      <c r="E17" s="76">
        <f t="shared" si="0"/>
        <v>0.5455871626549964</v>
      </c>
    </row>
    <row r="18" spans="1:5" x14ac:dyDescent="0.25">
      <c r="A18" s="2" t="s">
        <v>11</v>
      </c>
      <c r="B18" s="1" t="s">
        <v>18</v>
      </c>
      <c r="C18" s="74">
        <v>1296</v>
      </c>
      <c r="D18" s="74">
        <v>813</v>
      </c>
      <c r="E18" s="76">
        <f t="shared" si="0"/>
        <v>0.62731481481481477</v>
      </c>
    </row>
    <row r="19" spans="1:5" x14ac:dyDescent="0.25">
      <c r="A19" s="2" t="s">
        <v>11</v>
      </c>
      <c r="B19" s="1" t="s">
        <v>19</v>
      </c>
      <c r="C19" s="74">
        <v>919</v>
      </c>
      <c r="D19" s="74">
        <v>463</v>
      </c>
      <c r="E19" s="76">
        <f t="shared" si="0"/>
        <v>0.50380848748639828</v>
      </c>
    </row>
    <row r="20" spans="1:5" x14ac:dyDescent="0.25">
      <c r="A20" s="2" t="s">
        <v>11</v>
      </c>
      <c r="B20" s="1" t="s">
        <v>20</v>
      </c>
      <c r="C20" s="74">
        <v>554</v>
      </c>
      <c r="D20" s="74">
        <v>330</v>
      </c>
      <c r="E20" s="76">
        <f t="shared" si="0"/>
        <v>0.59566787003610111</v>
      </c>
    </row>
    <row r="21" spans="1:5" x14ac:dyDescent="0.25">
      <c r="A21" s="2" t="s">
        <v>11</v>
      </c>
      <c r="B21" s="1" t="s">
        <v>21</v>
      </c>
      <c r="C21" s="74">
        <v>620</v>
      </c>
      <c r="D21" s="74">
        <v>385</v>
      </c>
      <c r="E21" s="76">
        <f t="shared" si="0"/>
        <v>0.62096774193548387</v>
      </c>
    </row>
    <row r="22" spans="1:5" x14ac:dyDescent="0.25">
      <c r="A22" s="3" t="s">
        <v>22</v>
      </c>
      <c r="B22" s="1" t="s">
        <v>23</v>
      </c>
      <c r="C22" s="74">
        <v>312</v>
      </c>
      <c r="D22" s="74">
        <v>122</v>
      </c>
      <c r="E22" s="76">
        <f t="shared" si="0"/>
        <v>0.39102564102564102</v>
      </c>
    </row>
    <row r="23" spans="1:5" x14ac:dyDescent="0.25">
      <c r="A23" s="3" t="s">
        <v>22</v>
      </c>
      <c r="B23" s="1" t="s">
        <v>24</v>
      </c>
      <c r="C23" s="74">
        <v>1897</v>
      </c>
      <c r="D23" s="74">
        <v>1106</v>
      </c>
      <c r="E23" s="76">
        <f t="shared" si="0"/>
        <v>0.58302583025830257</v>
      </c>
    </row>
    <row r="24" spans="1:5" x14ac:dyDescent="0.25">
      <c r="A24" s="3" t="s">
        <v>22</v>
      </c>
      <c r="B24" s="1" t="s">
        <v>25</v>
      </c>
      <c r="C24" s="74">
        <v>335</v>
      </c>
      <c r="D24" s="74">
        <v>203</v>
      </c>
      <c r="E24" s="76">
        <f t="shared" si="0"/>
        <v>0.60597014925373138</v>
      </c>
    </row>
    <row r="25" spans="1:5" x14ac:dyDescent="0.25">
      <c r="A25" s="3" t="s">
        <v>22</v>
      </c>
      <c r="B25" s="1" t="s">
        <v>26</v>
      </c>
      <c r="C25" s="74">
        <v>760</v>
      </c>
      <c r="D25" s="74">
        <v>489</v>
      </c>
      <c r="E25" s="76">
        <f t="shared" si="0"/>
        <v>0.64342105263157889</v>
      </c>
    </row>
    <row r="26" spans="1:5" x14ac:dyDescent="0.25">
      <c r="A26" s="3" t="s">
        <v>22</v>
      </c>
      <c r="B26" s="1" t="s">
        <v>27</v>
      </c>
      <c r="C26" s="74">
        <v>1065</v>
      </c>
      <c r="D26" s="74">
        <v>762</v>
      </c>
      <c r="E26" s="76">
        <f t="shared" si="0"/>
        <v>0.71549295774647892</v>
      </c>
    </row>
    <row r="27" spans="1:5" x14ac:dyDescent="0.25">
      <c r="A27" s="3" t="s">
        <v>22</v>
      </c>
      <c r="B27" s="1" t="s">
        <v>28</v>
      </c>
      <c r="C27" s="74">
        <v>113</v>
      </c>
      <c r="D27" s="74">
        <v>61</v>
      </c>
      <c r="E27" s="76">
        <f t="shared" si="0"/>
        <v>0.53982300884955747</v>
      </c>
    </row>
    <row r="28" spans="1:5" x14ac:dyDescent="0.25">
      <c r="A28" s="3" t="s">
        <v>22</v>
      </c>
      <c r="B28" s="1" t="s">
        <v>29</v>
      </c>
      <c r="C28" s="74">
        <v>1475</v>
      </c>
      <c r="D28" s="74">
        <v>1059</v>
      </c>
      <c r="E28" s="76">
        <f t="shared" si="0"/>
        <v>0.71796610169491526</v>
      </c>
    </row>
    <row r="29" spans="1:5" x14ac:dyDescent="0.25">
      <c r="A29" s="3" t="s">
        <v>22</v>
      </c>
      <c r="B29" s="1" t="s">
        <v>30</v>
      </c>
      <c r="C29" s="74">
        <v>799</v>
      </c>
      <c r="D29" s="74">
        <v>411</v>
      </c>
      <c r="E29" s="76">
        <f t="shared" si="0"/>
        <v>0.5143929912390488</v>
      </c>
    </row>
    <row r="30" spans="1:5" x14ac:dyDescent="0.25">
      <c r="A30" s="3" t="s">
        <v>22</v>
      </c>
      <c r="B30" s="1" t="s">
        <v>31</v>
      </c>
      <c r="C30" s="74">
        <v>770</v>
      </c>
      <c r="D30" s="74">
        <v>472</v>
      </c>
      <c r="E30" s="76">
        <f t="shared" si="0"/>
        <v>0.61298701298701297</v>
      </c>
    </row>
    <row r="31" spans="1:5" x14ac:dyDescent="0.25">
      <c r="A31" s="3" t="s">
        <v>22</v>
      </c>
      <c r="B31" s="1" t="s">
        <v>32</v>
      </c>
      <c r="C31" s="74">
        <v>1543</v>
      </c>
      <c r="D31" s="74">
        <v>666</v>
      </c>
      <c r="E31" s="76">
        <f t="shared" si="0"/>
        <v>0.43162670123136748</v>
      </c>
    </row>
    <row r="32" spans="1:5" x14ac:dyDescent="0.25">
      <c r="A32" s="3" t="s">
        <v>22</v>
      </c>
      <c r="B32" s="1" t="s">
        <v>33</v>
      </c>
      <c r="C32" s="74">
        <v>1660</v>
      </c>
      <c r="D32" s="74">
        <v>978</v>
      </c>
      <c r="E32" s="76">
        <f t="shared" si="0"/>
        <v>0.58915662650602407</v>
      </c>
    </row>
    <row r="33" spans="1:5" x14ac:dyDescent="0.25">
      <c r="A33" s="3" t="s">
        <v>22</v>
      </c>
      <c r="B33" s="1" t="s">
        <v>34</v>
      </c>
      <c r="C33" s="74">
        <v>1679</v>
      </c>
      <c r="D33" s="74">
        <v>1063</v>
      </c>
      <c r="E33" s="76">
        <f t="shared" si="0"/>
        <v>0.63311494937462776</v>
      </c>
    </row>
    <row r="34" spans="1:5" x14ac:dyDescent="0.25">
      <c r="A34" s="3" t="s">
        <v>22</v>
      </c>
      <c r="B34" s="1" t="s">
        <v>35</v>
      </c>
      <c r="C34" s="74">
        <v>1322</v>
      </c>
      <c r="D34" s="74">
        <v>770</v>
      </c>
      <c r="E34" s="76">
        <f t="shared" si="0"/>
        <v>0.58245083207261727</v>
      </c>
    </row>
    <row r="35" spans="1:5" x14ac:dyDescent="0.25">
      <c r="A35" s="3" t="s">
        <v>22</v>
      </c>
      <c r="B35" s="1" t="s">
        <v>36</v>
      </c>
      <c r="C35" s="74">
        <v>1428</v>
      </c>
      <c r="D35" s="74">
        <v>1105</v>
      </c>
      <c r="E35" s="76">
        <f t="shared" si="0"/>
        <v>0.77380952380952384</v>
      </c>
    </row>
    <row r="36" spans="1:5" x14ac:dyDescent="0.25">
      <c r="A36" s="3" t="s">
        <v>22</v>
      </c>
      <c r="B36" s="1" t="s">
        <v>37</v>
      </c>
      <c r="C36" s="74">
        <v>961</v>
      </c>
      <c r="D36" s="74">
        <v>555</v>
      </c>
      <c r="E36" s="76">
        <f t="shared" si="0"/>
        <v>0.57752341311134237</v>
      </c>
    </row>
    <row r="37" spans="1:5" x14ac:dyDescent="0.25">
      <c r="A37" s="4" t="s">
        <v>38</v>
      </c>
      <c r="B37" s="1" t="s">
        <v>39</v>
      </c>
      <c r="C37" s="74">
        <v>633</v>
      </c>
      <c r="D37" s="74">
        <v>446</v>
      </c>
      <c r="E37" s="76">
        <f t="shared" si="0"/>
        <v>0.70458135860979465</v>
      </c>
    </row>
    <row r="38" spans="1:5" x14ac:dyDescent="0.25">
      <c r="A38" s="4" t="s">
        <v>38</v>
      </c>
      <c r="B38" s="1" t="s">
        <v>40</v>
      </c>
      <c r="C38" s="74">
        <v>1214</v>
      </c>
      <c r="D38" s="74">
        <v>710</v>
      </c>
      <c r="E38" s="76">
        <f t="shared" si="0"/>
        <v>0.58484349258649093</v>
      </c>
    </row>
    <row r="39" spans="1:5" x14ac:dyDescent="0.25">
      <c r="A39" s="4" t="s">
        <v>38</v>
      </c>
      <c r="B39" s="1" t="s">
        <v>41</v>
      </c>
      <c r="C39" s="74">
        <v>1157</v>
      </c>
      <c r="D39" s="74">
        <v>809</v>
      </c>
      <c r="E39" s="76">
        <f t="shared" si="0"/>
        <v>0.69922212618841828</v>
      </c>
    </row>
    <row r="40" spans="1:5" x14ac:dyDescent="0.25">
      <c r="A40" s="4" t="s">
        <v>38</v>
      </c>
      <c r="B40" s="1" t="s">
        <v>42</v>
      </c>
      <c r="C40" s="74">
        <v>1668</v>
      </c>
      <c r="D40" s="74">
        <v>939</v>
      </c>
      <c r="E40" s="76">
        <f t="shared" si="0"/>
        <v>0.56294964028776984</v>
      </c>
    </row>
    <row r="41" spans="1:5" x14ac:dyDescent="0.25">
      <c r="A41" s="4" t="s">
        <v>38</v>
      </c>
      <c r="B41" s="1" t="s">
        <v>43</v>
      </c>
      <c r="C41" s="74">
        <v>806</v>
      </c>
      <c r="D41" s="74">
        <v>513</v>
      </c>
      <c r="E41" s="76">
        <f t="shared" si="0"/>
        <v>0.6364764267990074</v>
      </c>
    </row>
    <row r="42" spans="1:5" x14ac:dyDescent="0.25">
      <c r="A42" s="4" t="s">
        <v>38</v>
      </c>
      <c r="B42" s="1" t="s">
        <v>44</v>
      </c>
      <c r="C42" s="74">
        <v>1445</v>
      </c>
      <c r="D42" s="74">
        <v>742</v>
      </c>
      <c r="E42" s="76">
        <f t="shared" si="0"/>
        <v>0.5134948096885813</v>
      </c>
    </row>
    <row r="43" spans="1:5" x14ac:dyDescent="0.25">
      <c r="A43" s="4" t="s">
        <v>38</v>
      </c>
      <c r="B43" s="1" t="s">
        <v>45</v>
      </c>
      <c r="C43" s="74">
        <v>744</v>
      </c>
      <c r="D43" s="74">
        <v>442</v>
      </c>
      <c r="E43" s="76">
        <f t="shared" si="0"/>
        <v>0.59408602150537637</v>
      </c>
    </row>
    <row r="44" spans="1:5" x14ac:dyDescent="0.25">
      <c r="A44" s="4" t="s">
        <v>38</v>
      </c>
      <c r="B44" s="1" t="s">
        <v>46</v>
      </c>
      <c r="C44" s="74">
        <v>1316</v>
      </c>
      <c r="D44" s="74">
        <v>839</v>
      </c>
      <c r="E44" s="76">
        <f t="shared" si="0"/>
        <v>0.63753799392097266</v>
      </c>
    </row>
    <row r="45" spans="1:5" x14ac:dyDescent="0.25">
      <c r="A45" s="4" t="s">
        <v>38</v>
      </c>
      <c r="B45" s="1" t="s">
        <v>47</v>
      </c>
      <c r="C45" s="74">
        <v>793</v>
      </c>
      <c r="D45" s="74">
        <v>480</v>
      </c>
      <c r="E45" s="76">
        <f t="shared" si="0"/>
        <v>0.60529634300126101</v>
      </c>
    </row>
    <row r="46" spans="1:5" x14ac:dyDescent="0.25">
      <c r="A46" s="4" t="s">
        <v>38</v>
      </c>
      <c r="B46" s="1" t="s">
        <v>48</v>
      </c>
      <c r="C46" s="74">
        <v>516</v>
      </c>
      <c r="D46" s="74">
        <v>292</v>
      </c>
      <c r="E46" s="76">
        <f t="shared" si="0"/>
        <v>0.56589147286821706</v>
      </c>
    </row>
    <row r="47" spans="1:5" x14ac:dyDescent="0.25">
      <c r="A47" s="4" t="s">
        <v>38</v>
      </c>
      <c r="B47" s="1" t="s">
        <v>49</v>
      </c>
      <c r="C47" s="74">
        <v>1277</v>
      </c>
      <c r="D47" s="74">
        <v>685</v>
      </c>
      <c r="E47" s="76">
        <f t="shared" si="0"/>
        <v>0.53641346906812848</v>
      </c>
    </row>
    <row r="48" spans="1:5" x14ac:dyDescent="0.25">
      <c r="A48" s="4" t="s">
        <v>38</v>
      </c>
      <c r="B48" s="1" t="s">
        <v>50</v>
      </c>
      <c r="C48" s="74">
        <v>977</v>
      </c>
      <c r="D48" s="74">
        <v>631</v>
      </c>
      <c r="E48" s="76">
        <f t="shared" si="0"/>
        <v>0.64585465711361312</v>
      </c>
    </row>
    <row r="49" spans="1:5" x14ac:dyDescent="0.25">
      <c r="A49" s="4" t="s">
        <v>38</v>
      </c>
      <c r="B49" s="1" t="s">
        <v>51</v>
      </c>
      <c r="C49" s="74">
        <v>1278</v>
      </c>
      <c r="D49" s="74">
        <v>941</v>
      </c>
      <c r="E49" s="76">
        <f t="shared" si="0"/>
        <v>0.73630672926447571</v>
      </c>
    </row>
    <row r="50" spans="1:5" ht="15.75" x14ac:dyDescent="0.25">
      <c r="A50" s="1"/>
      <c r="B50" s="6" t="s">
        <v>52</v>
      </c>
      <c r="C50" s="75">
        <f>SUM(C3:C49)</f>
        <v>49929</v>
      </c>
      <c r="D50" s="75">
        <f>SUM(D3:D49)</f>
        <v>30057</v>
      </c>
      <c r="E50" s="77">
        <f t="shared" si="0"/>
        <v>0.60199483266238063</v>
      </c>
    </row>
    <row r="51" spans="1:5" x14ac:dyDescent="0.25">
      <c r="A51" s="1"/>
      <c r="B51" s="1"/>
      <c r="C51" s="1"/>
      <c r="D51" s="1"/>
      <c r="E51" s="67"/>
    </row>
    <row r="52" spans="1:5" x14ac:dyDescent="0.25">
      <c r="E52" s="80"/>
    </row>
    <row r="53" spans="1:5" x14ac:dyDescent="0.25">
      <c r="E53" s="80"/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F11" sqref="F11"/>
    </sheetView>
  </sheetViews>
  <sheetFormatPr defaultRowHeight="15" x14ac:dyDescent="0.25"/>
  <cols>
    <col min="3" max="3" width="11.7109375" customWidth="1"/>
  </cols>
  <sheetData>
    <row r="1" spans="1:3" x14ac:dyDescent="0.25">
      <c r="A1" s="106" t="s">
        <v>57</v>
      </c>
      <c r="B1" s="106"/>
      <c r="C1" s="106"/>
    </row>
    <row r="2" spans="1:3" ht="45" x14ac:dyDescent="0.25">
      <c r="A2" s="9"/>
      <c r="B2" s="10" t="s">
        <v>117</v>
      </c>
      <c r="C2" s="10" t="s">
        <v>118</v>
      </c>
    </row>
    <row r="3" spans="1:3" x14ac:dyDescent="0.25">
      <c r="A3" s="8" t="s">
        <v>1</v>
      </c>
      <c r="B3" s="92">
        <v>969</v>
      </c>
      <c r="C3" s="88">
        <v>0.65</v>
      </c>
    </row>
    <row r="4" spans="1:3" x14ac:dyDescent="0.25">
      <c r="A4" s="8" t="s">
        <v>11</v>
      </c>
      <c r="B4" s="93">
        <v>800</v>
      </c>
      <c r="C4" s="90">
        <v>0.63</v>
      </c>
    </row>
    <row r="5" spans="1:3" x14ac:dyDescent="0.25">
      <c r="A5" s="8" t="s">
        <v>22</v>
      </c>
      <c r="B5" s="93">
        <v>1522</v>
      </c>
      <c r="C5" s="90">
        <v>0.61</v>
      </c>
    </row>
    <row r="6" spans="1:3" x14ac:dyDescent="0.25">
      <c r="A6" s="8" t="s">
        <v>38</v>
      </c>
      <c r="B6" s="93">
        <v>1358</v>
      </c>
      <c r="C6" s="90">
        <v>0.65</v>
      </c>
    </row>
    <row r="7" spans="1:3" x14ac:dyDescent="0.25">
      <c r="A7" s="11" t="s">
        <v>58</v>
      </c>
      <c r="B7" s="89">
        <f>SUM(B3:B6)</f>
        <v>4649</v>
      </c>
      <c r="C7" s="91">
        <v>0.63</v>
      </c>
    </row>
    <row r="9" spans="1:3" ht="6.75" customHeight="1" x14ac:dyDescent="0.25"/>
    <row r="10" spans="1:3" ht="48" customHeight="1" x14ac:dyDescent="0.25">
      <c r="A10" s="107" t="s">
        <v>119</v>
      </c>
      <c r="B10" s="107"/>
      <c r="C10" s="107"/>
    </row>
    <row r="11" spans="1:3" x14ac:dyDescent="0.25">
      <c r="A11" s="107"/>
      <c r="B11" s="107"/>
      <c r="C11" s="107"/>
    </row>
    <row r="12" spans="1:3" ht="27" customHeight="1" x14ac:dyDescent="0.25">
      <c r="A12" s="107"/>
      <c r="B12" s="107"/>
      <c r="C12" s="107"/>
    </row>
  </sheetData>
  <mergeCells count="2">
    <mergeCell ref="A1:C1"/>
    <mergeCell ref="A10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G49" sqref="G49"/>
    </sheetView>
  </sheetViews>
  <sheetFormatPr defaultRowHeight="15" x14ac:dyDescent="0.25"/>
  <cols>
    <col min="2" max="2" width="15.140625" customWidth="1"/>
    <col min="5" max="5" width="11.5703125" bestFit="1" customWidth="1"/>
  </cols>
  <sheetData>
    <row r="1" spans="1:5" x14ac:dyDescent="0.25">
      <c r="A1" s="81"/>
      <c r="B1" s="108" t="s">
        <v>59</v>
      </c>
      <c r="C1" s="108"/>
      <c r="D1" s="108"/>
      <c r="E1" s="108"/>
    </row>
    <row r="2" spans="1:5" ht="60" x14ac:dyDescent="0.25">
      <c r="A2" s="82"/>
      <c r="B2" s="19" t="s">
        <v>0</v>
      </c>
      <c r="C2" s="20" t="s">
        <v>60</v>
      </c>
      <c r="D2" s="21" t="s">
        <v>61</v>
      </c>
      <c r="E2" s="21" t="s">
        <v>62</v>
      </c>
    </row>
    <row r="3" spans="1:5" ht="15.75" x14ac:dyDescent="0.25">
      <c r="A3" s="23" t="s">
        <v>1</v>
      </c>
      <c r="B3" s="24" t="s">
        <v>2</v>
      </c>
      <c r="C3" s="83">
        <v>352</v>
      </c>
      <c r="D3" s="84">
        <v>309</v>
      </c>
      <c r="E3" s="85">
        <f>D3/C3</f>
        <v>0.87784090909090906</v>
      </c>
    </row>
    <row r="4" spans="1:5" x14ac:dyDescent="0.25">
      <c r="A4" s="14" t="s">
        <v>1</v>
      </c>
      <c r="B4" s="12" t="s">
        <v>3</v>
      </c>
      <c r="C4" s="83">
        <v>655</v>
      </c>
      <c r="D4" s="84">
        <v>487</v>
      </c>
      <c r="E4" s="85">
        <f t="shared" ref="E4:E5" si="0">D4/C4</f>
        <v>0.74351145038167943</v>
      </c>
    </row>
    <row r="5" spans="1:5" x14ac:dyDescent="0.25">
      <c r="A5" s="14" t="s">
        <v>1</v>
      </c>
      <c r="B5" s="17" t="s">
        <v>4</v>
      </c>
      <c r="C5" s="83">
        <v>776</v>
      </c>
      <c r="D5" s="84">
        <v>574</v>
      </c>
      <c r="E5" s="85">
        <f t="shared" si="0"/>
        <v>0.73969072164948457</v>
      </c>
    </row>
    <row r="6" spans="1:5" x14ac:dyDescent="0.25">
      <c r="A6" s="14" t="s">
        <v>1</v>
      </c>
      <c r="B6" s="17" t="s">
        <v>5</v>
      </c>
      <c r="C6" s="86">
        <v>801</v>
      </c>
      <c r="D6" s="86">
        <v>567</v>
      </c>
      <c r="E6" s="85">
        <f t="shared" ref="E6:E49" si="1">D6/C6</f>
        <v>0.7078651685393258</v>
      </c>
    </row>
    <row r="7" spans="1:5" x14ac:dyDescent="0.25">
      <c r="A7" s="14" t="s">
        <v>1</v>
      </c>
      <c r="B7" s="17" t="s">
        <v>6</v>
      </c>
      <c r="C7" s="86">
        <v>414</v>
      </c>
      <c r="D7" s="86">
        <v>337</v>
      </c>
      <c r="E7" s="85">
        <f t="shared" si="1"/>
        <v>0.81400966183574874</v>
      </c>
    </row>
    <row r="8" spans="1:5" x14ac:dyDescent="0.25">
      <c r="A8" s="14" t="s">
        <v>1</v>
      </c>
      <c r="B8" s="17" t="s">
        <v>7</v>
      </c>
      <c r="C8" s="86">
        <v>690</v>
      </c>
      <c r="D8" s="86">
        <v>503</v>
      </c>
      <c r="E8" s="85">
        <f t="shared" si="1"/>
        <v>0.72898550724637678</v>
      </c>
    </row>
    <row r="9" spans="1:5" x14ac:dyDescent="0.25">
      <c r="A9" s="14" t="s">
        <v>1</v>
      </c>
      <c r="B9" s="17" t="s">
        <v>8</v>
      </c>
      <c r="C9" s="86">
        <v>1047</v>
      </c>
      <c r="D9" s="86">
        <v>737</v>
      </c>
      <c r="E9" s="85">
        <f t="shared" si="1"/>
        <v>0.70391595033428844</v>
      </c>
    </row>
    <row r="10" spans="1:5" x14ac:dyDescent="0.25">
      <c r="A10" s="14" t="s">
        <v>1</v>
      </c>
      <c r="B10" s="22" t="s">
        <v>9</v>
      </c>
      <c r="C10" s="86">
        <v>923</v>
      </c>
      <c r="D10" s="86">
        <v>776</v>
      </c>
      <c r="E10" s="85">
        <f t="shared" si="1"/>
        <v>0.84073672806067168</v>
      </c>
    </row>
    <row r="11" spans="1:5" x14ac:dyDescent="0.25">
      <c r="A11" s="14" t="s">
        <v>1</v>
      </c>
      <c r="B11" s="17" t="s">
        <v>10</v>
      </c>
      <c r="C11" s="86">
        <v>1209</v>
      </c>
      <c r="D11" s="86">
        <v>658</v>
      </c>
      <c r="E11" s="85">
        <f t="shared" si="1"/>
        <v>0.54425144747725396</v>
      </c>
    </row>
    <row r="12" spans="1:5" x14ac:dyDescent="0.25">
      <c r="A12" s="18" t="s">
        <v>11</v>
      </c>
      <c r="B12" s="17" t="s">
        <v>12</v>
      </c>
      <c r="C12" s="87">
        <v>617</v>
      </c>
      <c r="D12" s="87">
        <v>468</v>
      </c>
      <c r="E12" s="85">
        <f t="shared" si="1"/>
        <v>0.75850891410048626</v>
      </c>
    </row>
    <row r="13" spans="1:5" x14ac:dyDescent="0.25">
      <c r="A13" s="18" t="s">
        <v>11</v>
      </c>
      <c r="B13" s="17" t="s">
        <v>13</v>
      </c>
      <c r="C13" s="87">
        <v>1134</v>
      </c>
      <c r="D13" s="87">
        <v>816</v>
      </c>
      <c r="E13" s="85">
        <f t="shared" si="1"/>
        <v>0.71957671957671954</v>
      </c>
    </row>
    <row r="14" spans="1:5" x14ac:dyDescent="0.25">
      <c r="A14" s="18" t="s">
        <v>11</v>
      </c>
      <c r="B14" s="17" t="s">
        <v>14</v>
      </c>
      <c r="C14" s="87">
        <v>569</v>
      </c>
      <c r="D14" s="87">
        <v>419</v>
      </c>
      <c r="E14" s="85">
        <f t="shared" si="1"/>
        <v>0.73637961335676627</v>
      </c>
    </row>
    <row r="15" spans="1:5" x14ac:dyDescent="0.25">
      <c r="A15" s="18" t="s">
        <v>11</v>
      </c>
      <c r="B15" s="17" t="s">
        <v>15</v>
      </c>
      <c r="C15" s="87">
        <v>413</v>
      </c>
      <c r="D15" s="87">
        <v>332</v>
      </c>
      <c r="E15" s="85">
        <f t="shared" si="1"/>
        <v>0.80387409200968518</v>
      </c>
    </row>
    <row r="16" spans="1:5" x14ac:dyDescent="0.25">
      <c r="A16" s="18" t="s">
        <v>11</v>
      </c>
      <c r="B16" s="17" t="s">
        <v>16</v>
      </c>
      <c r="C16" s="87">
        <v>857</v>
      </c>
      <c r="D16" s="87">
        <v>636</v>
      </c>
      <c r="E16" s="85">
        <f t="shared" si="1"/>
        <v>0.74212368728121358</v>
      </c>
    </row>
    <row r="17" spans="1:5" x14ac:dyDescent="0.25">
      <c r="A17" s="18" t="s">
        <v>11</v>
      </c>
      <c r="B17" s="12" t="s">
        <v>17</v>
      </c>
      <c r="C17" s="87">
        <v>1112</v>
      </c>
      <c r="D17" s="87">
        <v>850</v>
      </c>
      <c r="E17" s="85">
        <f t="shared" si="1"/>
        <v>0.76438848920863312</v>
      </c>
    </row>
    <row r="18" spans="1:5" x14ac:dyDescent="0.25">
      <c r="A18" s="18" t="s">
        <v>11</v>
      </c>
      <c r="B18" s="17" t="s">
        <v>18</v>
      </c>
      <c r="C18" s="87">
        <v>1221</v>
      </c>
      <c r="D18" s="87">
        <v>870</v>
      </c>
      <c r="E18" s="85">
        <f t="shared" si="1"/>
        <v>0.71253071253071254</v>
      </c>
    </row>
    <row r="19" spans="1:5" x14ac:dyDescent="0.25">
      <c r="A19" s="18" t="s">
        <v>11</v>
      </c>
      <c r="B19" s="17" t="s">
        <v>19</v>
      </c>
      <c r="C19" s="87">
        <v>517</v>
      </c>
      <c r="D19" s="87">
        <v>347</v>
      </c>
      <c r="E19" s="85">
        <f t="shared" si="1"/>
        <v>0.67117988394584138</v>
      </c>
    </row>
    <row r="20" spans="1:5" x14ac:dyDescent="0.25">
      <c r="A20" s="18" t="s">
        <v>11</v>
      </c>
      <c r="B20" s="17" t="s">
        <v>20</v>
      </c>
      <c r="C20" s="87">
        <v>376</v>
      </c>
      <c r="D20" s="87">
        <v>314</v>
      </c>
      <c r="E20" s="85">
        <f t="shared" si="1"/>
        <v>0.83510638297872342</v>
      </c>
    </row>
    <row r="21" spans="1:5" x14ac:dyDescent="0.25">
      <c r="A21" s="18" t="s">
        <v>11</v>
      </c>
      <c r="B21" s="17" t="s">
        <v>21</v>
      </c>
      <c r="C21" s="87">
        <v>523</v>
      </c>
      <c r="D21" s="87">
        <v>367</v>
      </c>
      <c r="E21" s="85">
        <f t="shared" si="1"/>
        <v>0.70172084130019119</v>
      </c>
    </row>
    <row r="22" spans="1:5" x14ac:dyDescent="0.25">
      <c r="A22" s="13" t="s">
        <v>22</v>
      </c>
      <c r="B22" s="17" t="s">
        <v>23</v>
      </c>
      <c r="C22" s="87">
        <v>339</v>
      </c>
      <c r="D22" s="87">
        <v>269</v>
      </c>
      <c r="E22" s="85">
        <f t="shared" si="1"/>
        <v>0.79351032448377579</v>
      </c>
    </row>
    <row r="23" spans="1:5" x14ac:dyDescent="0.25">
      <c r="A23" s="13" t="s">
        <v>22</v>
      </c>
      <c r="B23" s="17" t="s">
        <v>24</v>
      </c>
      <c r="C23" s="87">
        <v>1444</v>
      </c>
      <c r="D23" s="87">
        <v>983</v>
      </c>
      <c r="E23" s="85">
        <f t="shared" si="1"/>
        <v>0.68074792243767313</v>
      </c>
    </row>
    <row r="24" spans="1:5" x14ac:dyDescent="0.25">
      <c r="A24" s="13" t="s">
        <v>22</v>
      </c>
      <c r="B24" s="17" t="s">
        <v>25</v>
      </c>
      <c r="C24" s="87">
        <v>253</v>
      </c>
      <c r="D24" s="87">
        <v>196</v>
      </c>
      <c r="E24" s="85">
        <f t="shared" si="1"/>
        <v>0.77470355731225293</v>
      </c>
    </row>
    <row r="25" spans="1:5" x14ac:dyDescent="0.25">
      <c r="A25" s="13" t="s">
        <v>22</v>
      </c>
      <c r="B25" s="12" t="s">
        <v>26</v>
      </c>
      <c r="C25" s="87">
        <v>721</v>
      </c>
      <c r="D25" s="87">
        <v>409</v>
      </c>
      <c r="E25" s="85">
        <f t="shared" si="1"/>
        <v>0.56726768377253811</v>
      </c>
    </row>
    <row r="26" spans="1:5" x14ac:dyDescent="0.25">
      <c r="A26" s="13" t="s">
        <v>22</v>
      </c>
      <c r="B26" s="17" t="s">
        <v>27</v>
      </c>
      <c r="C26" s="87">
        <v>796</v>
      </c>
      <c r="D26" s="87">
        <v>554</v>
      </c>
      <c r="E26" s="85">
        <f t="shared" si="1"/>
        <v>0.6959798994974874</v>
      </c>
    </row>
    <row r="27" spans="1:5" s="31" customFormat="1" x14ac:dyDescent="0.25">
      <c r="A27" s="32" t="s">
        <v>114</v>
      </c>
      <c r="B27" s="36" t="s">
        <v>28</v>
      </c>
      <c r="C27" s="87">
        <v>133</v>
      </c>
      <c r="D27" s="87">
        <v>116</v>
      </c>
      <c r="E27" s="85">
        <f t="shared" si="1"/>
        <v>0.8721804511278195</v>
      </c>
    </row>
    <row r="28" spans="1:5" x14ac:dyDescent="0.25">
      <c r="A28" s="13" t="s">
        <v>22</v>
      </c>
      <c r="B28" s="17" t="s">
        <v>29</v>
      </c>
      <c r="C28" s="87">
        <v>1310</v>
      </c>
      <c r="D28" s="87">
        <v>849</v>
      </c>
      <c r="E28" s="85">
        <f t="shared" si="1"/>
        <v>0.64809160305343516</v>
      </c>
    </row>
    <row r="29" spans="1:5" x14ac:dyDescent="0.25">
      <c r="A29" s="13" t="s">
        <v>22</v>
      </c>
      <c r="B29" s="17" t="s">
        <v>30</v>
      </c>
      <c r="C29" s="87">
        <v>733</v>
      </c>
      <c r="D29" s="87">
        <v>529</v>
      </c>
      <c r="E29" s="85">
        <f t="shared" si="1"/>
        <v>0.72169167803547063</v>
      </c>
    </row>
    <row r="30" spans="1:5" x14ac:dyDescent="0.25">
      <c r="A30" s="13" t="s">
        <v>22</v>
      </c>
      <c r="B30" s="22" t="s">
        <v>31</v>
      </c>
      <c r="C30" s="87">
        <v>671</v>
      </c>
      <c r="D30" s="87">
        <v>453</v>
      </c>
      <c r="E30" s="85">
        <f t="shared" si="1"/>
        <v>0.67511177347242923</v>
      </c>
    </row>
    <row r="31" spans="1:5" x14ac:dyDescent="0.25">
      <c r="A31" s="13" t="s">
        <v>22</v>
      </c>
      <c r="B31" s="17" t="s">
        <v>32</v>
      </c>
      <c r="C31" s="87">
        <v>717</v>
      </c>
      <c r="D31" s="87">
        <v>510</v>
      </c>
      <c r="E31" s="85">
        <f t="shared" si="1"/>
        <v>0.71129707112970708</v>
      </c>
    </row>
    <row r="32" spans="1:5" x14ac:dyDescent="0.25">
      <c r="A32" s="13" t="s">
        <v>22</v>
      </c>
      <c r="B32" s="17" t="s">
        <v>33</v>
      </c>
      <c r="C32" s="87">
        <v>1042</v>
      </c>
      <c r="D32" s="87">
        <v>654</v>
      </c>
      <c r="E32" s="85">
        <f t="shared" si="1"/>
        <v>0.62763915547024951</v>
      </c>
    </row>
    <row r="33" spans="1:5" x14ac:dyDescent="0.25">
      <c r="A33" s="13" t="s">
        <v>22</v>
      </c>
      <c r="B33" s="17" t="s">
        <v>34</v>
      </c>
      <c r="C33" s="87">
        <v>1200</v>
      </c>
      <c r="D33" s="87">
        <v>782</v>
      </c>
      <c r="E33" s="85">
        <f t="shared" si="1"/>
        <v>0.65166666666666662</v>
      </c>
    </row>
    <row r="34" spans="1:5" x14ac:dyDescent="0.25">
      <c r="A34" s="13" t="s">
        <v>22</v>
      </c>
      <c r="B34" s="17" t="s">
        <v>35</v>
      </c>
      <c r="C34" s="87">
        <v>970</v>
      </c>
      <c r="D34" s="87">
        <v>525</v>
      </c>
      <c r="E34" s="85">
        <f t="shared" si="1"/>
        <v>0.54123711340206182</v>
      </c>
    </row>
    <row r="35" spans="1:5" x14ac:dyDescent="0.25">
      <c r="A35" s="13" t="s">
        <v>22</v>
      </c>
      <c r="B35" s="17" t="s">
        <v>36</v>
      </c>
      <c r="C35" s="87">
        <v>1155</v>
      </c>
      <c r="D35" s="87">
        <v>632</v>
      </c>
      <c r="E35" s="85">
        <f t="shared" si="1"/>
        <v>0.54718614718614722</v>
      </c>
    </row>
    <row r="36" spans="1:5" x14ac:dyDescent="0.25">
      <c r="A36" s="13" t="s">
        <v>22</v>
      </c>
      <c r="B36" s="17" t="s">
        <v>37</v>
      </c>
      <c r="C36" s="87">
        <v>824</v>
      </c>
      <c r="D36" s="87">
        <v>531</v>
      </c>
      <c r="E36" s="85">
        <f t="shared" si="1"/>
        <v>0.64441747572815533</v>
      </c>
    </row>
    <row r="37" spans="1:5" x14ac:dyDescent="0.25">
      <c r="A37" s="16" t="s">
        <v>38</v>
      </c>
      <c r="B37" s="12" t="s">
        <v>39</v>
      </c>
      <c r="C37" s="87">
        <v>496</v>
      </c>
      <c r="D37" s="87">
        <v>367</v>
      </c>
      <c r="E37" s="85">
        <f t="shared" si="1"/>
        <v>0.73991935483870963</v>
      </c>
    </row>
    <row r="38" spans="1:5" x14ac:dyDescent="0.25">
      <c r="A38" s="16" t="s">
        <v>38</v>
      </c>
      <c r="B38" s="12" t="s">
        <v>40</v>
      </c>
      <c r="C38" s="87">
        <v>841</v>
      </c>
      <c r="D38" s="87">
        <v>557</v>
      </c>
      <c r="E38" s="85">
        <f t="shared" si="1"/>
        <v>0.66230677764565993</v>
      </c>
    </row>
    <row r="39" spans="1:5" x14ac:dyDescent="0.25">
      <c r="A39" s="16" t="s">
        <v>38</v>
      </c>
      <c r="B39" s="22" t="s">
        <v>63</v>
      </c>
      <c r="C39" s="87">
        <v>813</v>
      </c>
      <c r="D39" s="87">
        <v>506</v>
      </c>
      <c r="E39" s="85">
        <f t="shared" si="1"/>
        <v>0.62238622386223863</v>
      </c>
    </row>
    <row r="40" spans="1:5" x14ac:dyDescent="0.25">
      <c r="A40" s="16" t="s">
        <v>38</v>
      </c>
      <c r="B40" s="17" t="s">
        <v>42</v>
      </c>
      <c r="C40" s="87">
        <v>1203</v>
      </c>
      <c r="D40" s="87">
        <v>708</v>
      </c>
      <c r="E40" s="85">
        <f t="shared" si="1"/>
        <v>0.58852867830423938</v>
      </c>
    </row>
    <row r="41" spans="1:5" x14ac:dyDescent="0.25">
      <c r="A41" s="16" t="s">
        <v>38</v>
      </c>
      <c r="B41" s="17" t="s">
        <v>43</v>
      </c>
      <c r="C41" s="87">
        <v>569</v>
      </c>
      <c r="D41" s="87">
        <v>397</v>
      </c>
      <c r="E41" s="85">
        <f t="shared" si="1"/>
        <v>0.69771528998242527</v>
      </c>
    </row>
    <row r="42" spans="1:5" x14ac:dyDescent="0.25">
      <c r="A42" s="16" t="s">
        <v>38</v>
      </c>
      <c r="B42" s="17" t="s">
        <v>44</v>
      </c>
      <c r="C42" s="87">
        <v>1044</v>
      </c>
      <c r="D42" s="87">
        <v>742</v>
      </c>
      <c r="E42" s="85">
        <f t="shared" si="1"/>
        <v>0.71072796934865901</v>
      </c>
    </row>
    <row r="43" spans="1:5" x14ac:dyDescent="0.25">
      <c r="A43" s="16" t="s">
        <v>38</v>
      </c>
      <c r="B43" s="17" t="s">
        <v>45</v>
      </c>
      <c r="C43" s="87">
        <v>543</v>
      </c>
      <c r="D43" s="87">
        <v>322</v>
      </c>
      <c r="E43" s="85">
        <f t="shared" si="1"/>
        <v>0.59300184162062619</v>
      </c>
    </row>
    <row r="44" spans="1:5" x14ac:dyDescent="0.25">
      <c r="A44" s="16" t="s">
        <v>38</v>
      </c>
      <c r="B44" s="17" t="s">
        <v>46</v>
      </c>
      <c r="C44" s="87">
        <v>1216</v>
      </c>
      <c r="D44" s="87">
        <v>790</v>
      </c>
      <c r="E44" s="85">
        <f t="shared" si="1"/>
        <v>0.64967105263157898</v>
      </c>
    </row>
    <row r="45" spans="1:5" x14ac:dyDescent="0.25">
      <c r="A45" s="16" t="s">
        <v>38</v>
      </c>
      <c r="B45" s="17" t="s">
        <v>47</v>
      </c>
      <c r="C45" s="87">
        <v>701</v>
      </c>
      <c r="D45" s="87">
        <v>480</v>
      </c>
      <c r="E45" s="85">
        <f t="shared" si="1"/>
        <v>0.6847360912981455</v>
      </c>
    </row>
    <row r="46" spans="1:5" x14ac:dyDescent="0.25">
      <c r="A46" s="16" t="s">
        <v>38</v>
      </c>
      <c r="B46" s="17" t="s">
        <v>48</v>
      </c>
      <c r="C46" s="87">
        <v>441</v>
      </c>
      <c r="D46" s="87">
        <v>323</v>
      </c>
      <c r="E46" s="85">
        <f t="shared" si="1"/>
        <v>0.73242630385487528</v>
      </c>
    </row>
    <row r="47" spans="1:5" x14ac:dyDescent="0.25">
      <c r="A47" s="16" t="s">
        <v>38</v>
      </c>
      <c r="B47" s="17" t="s">
        <v>49</v>
      </c>
      <c r="C47" s="87">
        <v>890</v>
      </c>
      <c r="D47" s="87">
        <v>670</v>
      </c>
      <c r="E47" s="85">
        <f t="shared" si="1"/>
        <v>0.7528089887640449</v>
      </c>
    </row>
    <row r="48" spans="1:5" x14ac:dyDescent="0.25">
      <c r="A48" s="16" t="s">
        <v>38</v>
      </c>
      <c r="B48" s="17" t="s">
        <v>50</v>
      </c>
      <c r="C48" s="87">
        <v>755</v>
      </c>
      <c r="D48" s="87">
        <v>438</v>
      </c>
      <c r="E48" s="85">
        <f t="shared" si="1"/>
        <v>0.58013245033112582</v>
      </c>
    </row>
    <row r="49" spans="1:5" x14ac:dyDescent="0.25">
      <c r="A49" s="16" t="s">
        <v>38</v>
      </c>
      <c r="B49" s="17" t="s">
        <v>51</v>
      </c>
      <c r="C49" s="87">
        <v>956</v>
      </c>
      <c r="D49" s="87">
        <v>591</v>
      </c>
      <c r="E49" s="85">
        <f t="shared" si="1"/>
        <v>0.61820083682008364</v>
      </c>
    </row>
    <row r="50" spans="1:5" x14ac:dyDescent="0.25">
      <c r="A50" s="12"/>
      <c r="B50" s="15" t="s">
        <v>52</v>
      </c>
      <c r="C50" s="66">
        <f>SUM(C3:C49)</f>
        <v>36982</v>
      </c>
      <c r="D50" s="66">
        <f>SUM(D3:D49)</f>
        <v>25250</v>
      </c>
      <c r="E50" s="71">
        <f>D50/C50</f>
        <v>0.68276458817803254</v>
      </c>
    </row>
    <row r="51" spans="1:5" x14ac:dyDescent="0.25">
      <c r="A51" s="12"/>
      <c r="B51" s="12"/>
      <c r="C51" s="12"/>
      <c r="D51" s="12"/>
      <c r="E51" s="65"/>
    </row>
    <row r="52" spans="1:5" x14ac:dyDescent="0.25">
      <c r="A52" s="12"/>
      <c r="B52" s="12"/>
      <c r="C52" s="12"/>
      <c r="D52" s="12"/>
      <c r="E52" s="45"/>
    </row>
    <row r="53" spans="1:5" x14ac:dyDescent="0.25">
      <c r="A53" s="12"/>
      <c r="B53" s="12"/>
      <c r="C53" s="12"/>
      <c r="D53" s="12"/>
      <c r="E53" s="45"/>
    </row>
    <row r="54" spans="1:5" x14ac:dyDescent="0.25">
      <c r="A54" s="12"/>
      <c r="B54" s="12"/>
      <c r="C54" s="12"/>
      <c r="D54" s="12"/>
      <c r="E54" s="12"/>
    </row>
  </sheetData>
  <mergeCells count="1">
    <mergeCell ref="B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3" workbookViewId="0">
      <selection activeCell="B22" sqref="B22"/>
    </sheetView>
  </sheetViews>
  <sheetFormatPr defaultRowHeight="15" x14ac:dyDescent="0.25"/>
  <sheetData>
    <row r="1" spans="1:19" x14ac:dyDescent="0.25">
      <c r="A1" s="25"/>
      <c r="B1" s="109" t="s">
        <v>22</v>
      </c>
      <c r="C1" s="109"/>
      <c r="D1" s="109"/>
      <c r="E1" s="25"/>
      <c r="F1" s="25"/>
      <c r="G1" s="110" t="s">
        <v>1</v>
      </c>
      <c r="H1" s="110"/>
      <c r="I1" s="110"/>
      <c r="J1" s="25"/>
      <c r="K1" s="25"/>
      <c r="L1" s="111" t="s">
        <v>38</v>
      </c>
      <c r="M1" s="111"/>
      <c r="N1" s="111"/>
      <c r="O1" s="25"/>
      <c r="P1" s="25"/>
      <c r="Q1" s="112" t="s">
        <v>11</v>
      </c>
      <c r="R1" s="112"/>
      <c r="S1" s="112"/>
    </row>
    <row r="2" spans="1:19" ht="30" x14ac:dyDescent="0.25">
      <c r="A2" s="25"/>
      <c r="B2" s="26" t="s">
        <v>60</v>
      </c>
      <c r="C2" s="28" t="s">
        <v>64</v>
      </c>
      <c r="D2" s="26" t="s">
        <v>65</v>
      </c>
      <c r="E2" s="25"/>
      <c r="F2" s="25"/>
      <c r="G2" s="26" t="s">
        <v>60</v>
      </c>
      <c r="H2" s="28" t="s">
        <v>64</v>
      </c>
      <c r="I2" s="26" t="s">
        <v>65</v>
      </c>
      <c r="J2" s="25"/>
      <c r="K2" s="25"/>
      <c r="L2" s="26" t="s">
        <v>60</v>
      </c>
      <c r="M2" s="28" t="s">
        <v>64</v>
      </c>
      <c r="N2" s="26" t="s">
        <v>65</v>
      </c>
      <c r="O2" s="25"/>
      <c r="P2" s="25"/>
      <c r="Q2" s="26" t="s">
        <v>60</v>
      </c>
      <c r="R2" s="28" t="s">
        <v>64</v>
      </c>
      <c r="S2" s="26" t="s">
        <v>65</v>
      </c>
    </row>
    <row r="3" spans="1:19" x14ac:dyDescent="0.25">
      <c r="A3" s="30" t="s">
        <v>66</v>
      </c>
      <c r="B3" s="25"/>
      <c r="C3" s="25"/>
      <c r="D3" s="25"/>
      <c r="E3" s="25"/>
      <c r="F3" s="27" t="s">
        <v>67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x14ac:dyDescent="0.25">
      <c r="A4" s="25" t="s">
        <v>29</v>
      </c>
      <c r="B4" s="25">
        <v>1310</v>
      </c>
      <c r="C4" s="25"/>
      <c r="D4" s="25"/>
      <c r="E4" s="25"/>
      <c r="F4" s="25" t="s">
        <v>10</v>
      </c>
      <c r="G4" s="25">
        <v>1209</v>
      </c>
      <c r="H4" s="25"/>
      <c r="I4" s="25"/>
      <c r="J4" s="25"/>
      <c r="K4" s="25" t="s">
        <v>46</v>
      </c>
      <c r="L4" s="26">
        <v>1216</v>
      </c>
      <c r="M4" s="26">
        <v>790</v>
      </c>
      <c r="N4" s="29">
        <f>M4/L4</f>
        <v>0.64967105263157898</v>
      </c>
      <c r="O4" s="25"/>
      <c r="P4" s="25" t="s">
        <v>16</v>
      </c>
      <c r="Q4" s="25">
        <v>857</v>
      </c>
      <c r="R4" s="25"/>
      <c r="S4" s="25"/>
    </row>
    <row r="5" spans="1:19" x14ac:dyDescent="0.25">
      <c r="A5" s="25" t="s">
        <v>37</v>
      </c>
      <c r="B5" s="25">
        <v>824</v>
      </c>
      <c r="C5" s="25"/>
      <c r="D5" s="25"/>
      <c r="E5" s="25"/>
      <c r="F5" s="25" t="s">
        <v>7</v>
      </c>
      <c r="G5" s="25">
        <v>690</v>
      </c>
      <c r="H5" s="25"/>
      <c r="I5" s="25"/>
      <c r="J5" s="25"/>
      <c r="K5" s="25"/>
      <c r="L5" s="25"/>
      <c r="M5" s="25"/>
      <c r="N5" s="25"/>
      <c r="O5" s="25"/>
      <c r="P5" s="25" t="s">
        <v>19</v>
      </c>
      <c r="Q5" s="25">
        <v>517</v>
      </c>
      <c r="R5" s="25"/>
      <c r="S5" s="25"/>
    </row>
    <row r="6" spans="1:19" x14ac:dyDescent="0.25">
      <c r="A6" s="25"/>
      <c r="B6" s="26">
        <f>SUM(B4:B5)</f>
        <v>2134</v>
      </c>
      <c r="C6" s="26">
        <v>1433</v>
      </c>
      <c r="D6" s="29">
        <f>C6/B6</f>
        <v>0.67150890346766634</v>
      </c>
      <c r="E6" s="25"/>
      <c r="F6" s="25" t="s">
        <v>3</v>
      </c>
      <c r="G6" s="25">
        <v>352</v>
      </c>
      <c r="H6" s="25"/>
      <c r="I6" s="25"/>
      <c r="J6" s="25"/>
      <c r="K6" s="25"/>
      <c r="L6" s="25"/>
      <c r="M6" s="25"/>
      <c r="N6" s="25"/>
      <c r="O6" s="25"/>
      <c r="P6" s="25"/>
      <c r="Q6" s="26">
        <f>SUM(Q4:Q5)</f>
        <v>1374</v>
      </c>
      <c r="R6" s="26">
        <v>1021</v>
      </c>
      <c r="S6" s="29">
        <f>R6/Q6</f>
        <v>0.74308588064046577</v>
      </c>
    </row>
    <row r="7" spans="1:19" x14ac:dyDescent="0.25">
      <c r="A7" s="25"/>
      <c r="B7" s="26"/>
      <c r="C7" s="26"/>
      <c r="D7" s="29"/>
      <c r="E7" s="25"/>
      <c r="F7" s="25" t="s">
        <v>5</v>
      </c>
      <c r="G7" s="25">
        <v>801</v>
      </c>
      <c r="H7" s="25"/>
      <c r="I7" s="25"/>
      <c r="J7" s="25"/>
      <c r="K7" s="25" t="s">
        <v>68</v>
      </c>
      <c r="L7" s="31">
        <v>496</v>
      </c>
      <c r="M7" s="31"/>
      <c r="N7" s="31"/>
      <c r="O7" s="25"/>
      <c r="P7" s="25"/>
      <c r="Q7" s="25"/>
      <c r="R7" s="25"/>
      <c r="S7" s="25"/>
    </row>
    <row r="8" spans="1:19" x14ac:dyDescent="0.25">
      <c r="A8" s="25" t="s">
        <v>30</v>
      </c>
      <c r="B8" s="25">
        <v>733</v>
      </c>
      <c r="C8" s="25"/>
      <c r="D8" s="25"/>
      <c r="E8" s="25"/>
      <c r="F8" s="25"/>
      <c r="G8" s="26">
        <f>SUM(G4:G7)</f>
        <v>3052</v>
      </c>
      <c r="H8" s="26">
        <v>2678</v>
      </c>
      <c r="I8" s="29">
        <f>H8/G8</f>
        <v>0.87745740498034075</v>
      </c>
      <c r="J8" s="25"/>
      <c r="K8" s="25" t="s">
        <v>50</v>
      </c>
      <c r="L8" s="25">
        <v>755</v>
      </c>
      <c r="M8" s="25"/>
      <c r="N8" s="25"/>
      <c r="O8" s="25"/>
      <c r="P8" s="25" t="s">
        <v>13</v>
      </c>
      <c r="Q8" s="25">
        <v>1134</v>
      </c>
      <c r="R8" s="25"/>
      <c r="S8" s="25"/>
    </row>
    <row r="9" spans="1:19" x14ac:dyDescent="0.25">
      <c r="A9" s="25" t="s">
        <v>25</v>
      </c>
      <c r="B9" s="25">
        <v>253</v>
      </c>
      <c r="C9" s="25"/>
      <c r="D9" s="25"/>
      <c r="E9" s="25"/>
      <c r="F9" s="25"/>
      <c r="G9" s="26"/>
      <c r="H9" s="26"/>
      <c r="I9" s="29"/>
      <c r="J9" s="25"/>
      <c r="K9" s="25"/>
      <c r="L9" s="26">
        <f>SUM(L7:L8)</f>
        <v>1251</v>
      </c>
      <c r="M9" s="26">
        <v>931</v>
      </c>
      <c r="N9" s="29">
        <f>M9/L9</f>
        <v>0.74420463629096723</v>
      </c>
      <c r="O9" s="25"/>
      <c r="P9" s="25" t="s">
        <v>14</v>
      </c>
      <c r="Q9" s="25">
        <v>569</v>
      </c>
      <c r="R9" s="25"/>
      <c r="S9" s="25"/>
    </row>
    <row r="10" spans="1:19" x14ac:dyDescent="0.25">
      <c r="A10" s="25"/>
      <c r="B10" s="26">
        <f>SUM(B8:B9)</f>
        <v>986</v>
      </c>
      <c r="C10" s="26">
        <v>781</v>
      </c>
      <c r="D10" s="29">
        <f>C10/B10</f>
        <v>0.7920892494929006</v>
      </c>
      <c r="E10" s="25"/>
      <c r="F10" s="25" t="s">
        <v>6</v>
      </c>
      <c r="G10" s="26">
        <v>414</v>
      </c>
      <c r="H10" s="26">
        <v>337</v>
      </c>
      <c r="I10" s="29">
        <f>H10/G10</f>
        <v>0.81400966183574874</v>
      </c>
      <c r="J10" s="25"/>
      <c r="K10" s="31"/>
      <c r="L10" s="33"/>
      <c r="M10" s="33"/>
      <c r="N10" s="29"/>
      <c r="O10" s="25"/>
      <c r="P10" s="25" t="s">
        <v>21</v>
      </c>
      <c r="Q10" s="25">
        <v>523</v>
      </c>
      <c r="R10" s="25"/>
      <c r="S10" s="25"/>
    </row>
    <row r="11" spans="1:19" s="31" customFormat="1" x14ac:dyDescent="0.25">
      <c r="B11" s="33"/>
      <c r="C11" s="33"/>
      <c r="D11" s="29"/>
      <c r="G11" s="33"/>
      <c r="H11" s="33"/>
      <c r="I11" s="29"/>
      <c r="K11" s="25"/>
      <c r="L11" s="25"/>
      <c r="M11" s="25"/>
      <c r="N11" s="25"/>
      <c r="P11" s="25" t="s">
        <v>15</v>
      </c>
      <c r="Q11" s="25">
        <v>413</v>
      </c>
      <c r="R11" s="25"/>
      <c r="S11" s="25"/>
    </row>
    <row r="12" spans="1:19" x14ac:dyDescent="0.25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 t="s">
        <v>49</v>
      </c>
      <c r="L12" s="25">
        <v>890</v>
      </c>
      <c r="M12" s="25"/>
      <c r="N12" s="25"/>
      <c r="O12" s="25"/>
      <c r="P12" s="31"/>
      <c r="Q12" s="33">
        <f>SUM(Q8:Q11)</f>
        <v>2639</v>
      </c>
      <c r="R12" s="33">
        <v>2141</v>
      </c>
      <c r="S12" s="29">
        <f>R12/Q12</f>
        <v>0.81129215611974237</v>
      </c>
    </row>
    <row r="13" spans="1:19" x14ac:dyDescent="0.25">
      <c r="A13" s="25"/>
      <c r="B13" s="26">
        <v>721</v>
      </c>
      <c r="C13" s="26">
        <v>409</v>
      </c>
      <c r="D13" s="29">
        <f>C13/B13</f>
        <v>0.56726768377253811</v>
      </c>
      <c r="E13" s="25"/>
      <c r="F13" s="27" t="s">
        <v>69</v>
      </c>
      <c r="G13" s="25"/>
      <c r="H13" s="25"/>
      <c r="I13" s="25"/>
      <c r="J13" s="25"/>
      <c r="K13" s="25" t="s">
        <v>40</v>
      </c>
      <c r="L13" s="25">
        <v>841</v>
      </c>
      <c r="M13" s="25"/>
      <c r="N13" s="25"/>
      <c r="O13" s="25"/>
      <c r="P13" s="25"/>
      <c r="Q13" s="25"/>
      <c r="R13" s="25"/>
      <c r="S13" s="25"/>
    </row>
    <row r="14" spans="1:19" x14ac:dyDescent="0.25">
      <c r="A14" s="30" t="s">
        <v>70</v>
      </c>
      <c r="B14" s="25"/>
      <c r="C14" s="25"/>
      <c r="D14" s="25"/>
      <c r="E14" s="25"/>
      <c r="F14" s="25" t="s">
        <v>8</v>
      </c>
      <c r="G14" s="25">
        <v>1047</v>
      </c>
      <c r="H14" s="25"/>
      <c r="I14" s="25"/>
      <c r="J14" s="25"/>
      <c r="K14" s="25"/>
      <c r="L14" s="26">
        <f>SUM(L12:L13)</f>
        <v>1731</v>
      </c>
      <c r="M14" s="26">
        <v>1338</v>
      </c>
      <c r="N14" s="29">
        <f>M14/L14</f>
        <v>0.77296360485268634</v>
      </c>
      <c r="O14" s="25"/>
      <c r="P14" s="25" t="s">
        <v>17</v>
      </c>
      <c r="Q14" s="25">
        <v>1112</v>
      </c>
      <c r="R14" s="25"/>
      <c r="S14" s="25"/>
    </row>
    <row r="15" spans="1:19" x14ac:dyDescent="0.25">
      <c r="A15" s="25" t="s">
        <v>71</v>
      </c>
      <c r="B15" s="25">
        <v>1444</v>
      </c>
      <c r="C15" s="25"/>
      <c r="D15" s="25"/>
      <c r="E15" s="25"/>
      <c r="F15" s="25" t="s">
        <v>4</v>
      </c>
      <c r="G15" s="25">
        <v>776</v>
      </c>
      <c r="H15" s="25"/>
      <c r="I15" s="25"/>
      <c r="J15" s="25"/>
      <c r="K15" s="25"/>
      <c r="L15" s="25"/>
      <c r="M15" s="25"/>
      <c r="N15" s="25"/>
      <c r="O15" s="25"/>
      <c r="P15" s="25" t="s">
        <v>12</v>
      </c>
      <c r="Q15" s="25">
        <v>617</v>
      </c>
      <c r="R15" s="25"/>
      <c r="S15" s="25"/>
    </row>
    <row r="16" spans="1:19" x14ac:dyDescent="0.25">
      <c r="A16" s="25" t="s">
        <v>35</v>
      </c>
      <c r="B16" s="25">
        <v>970</v>
      </c>
      <c r="C16" s="25"/>
      <c r="D16" s="25"/>
      <c r="E16" s="25"/>
      <c r="F16" s="25"/>
      <c r="G16" s="26">
        <f>SUM(G14:G15)</f>
        <v>1823</v>
      </c>
      <c r="H16" s="26">
        <v>1416</v>
      </c>
      <c r="I16" s="29">
        <f>H16/G16</f>
        <v>0.77674163466812951</v>
      </c>
      <c r="J16" s="25"/>
      <c r="K16" s="25" t="s">
        <v>42</v>
      </c>
      <c r="L16" s="25">
        <v>1203</v>
      </c>
      <c r="M16" s="25"/>
      <c r="N16" s="25"/>
      <c r="O16" s="25"/>
      <c r="P16" s="25"/>
      <c r="Q16" s="26">
        <f>SUM(Q14:Q15)</f>
        <v>1729</v>
      </c>
      <c r="R16" s="26">
        <v>1369</v>
      </c>
      <c r="S16" s="29">
        <f>R16/Q16</f>
        <v>0.79178716020821283</v>
      </c>
    </row>
    <row r="17" spans="1:19" x14ac:dyDescent="0.25">
      <c r="A17" s="25" t="s">
        <v>31</v>
      </c>
      <c r="B17" s="25">
        <v>671</v>
      </c>
      <c r="C17" s="25"/>
      <c r="D17" s="25"/>
      <c r="E17" s="25"/>
      <c r="F17" s="25"/>
      <c r="G17" s="25"/>
      <c r="H17" s="25"/>
      <c r="I17" s="25"/>
      <c r="J17" s="25"/>
      <c r="K17" s="25" t="s">
        <v>63</v>
      </c>
      <c r="L17" s="25">
        <v>813</v>
      </c>
      <c r="M17" s="25"/>
      <c r="N17" s="25"/>
      <c r="O17" s="25"/>
      <c r="P17" s="25"/>
      <c r="Q17" s="26"/>
      <c r="R17" s="26"/>
      <c r="S17" s="29"/>
    </row>
    <row r="18" spans="1:19" x14ac:dyDescent="0.25">
      <c r="A18" s="25"/>
      <c r="B18" s="26">
        <f>SUM(B15:B17)</f>
        <v>3085</v>
      </c>
      <c r="C18" s="26">
        <v>2163</v>
      </c>
      <c r="D18" s="29">
        <f>C18/B18</f>
        <v>0.70113452188006486</v>
      </c>
      <c r="E18" s="25"/>
      <c r="F18" s="25" t="s">
        <v>9</v>
      </c>
      <c r="G18" s="33">
        <v>923</v>
      </c>
      <c r="H18" s="33">
        <v>776</v>
      </c>
      <c r="I18" s="29">
        <f>H18/G18</f>
        <v>0.84073672806067168</v>
      </c>
      <c r="J18" s="25"/>
      <c r="K18" s="25"/>
      <c r="L18" s="26">
        <f>SUM(L16:L17)</f>
        <v>2016</v>
      </c>
      <c r="M18" s="26">
        <v>1335</v>
      </c>
      <c r="N18" s="29">
        <f>M18/L18</f>
        <v>0.66220238095238093</v>
      </c>
      <c r="O18" s="25"/>
      <c r="P18" s="25" t="s">
        <v>18</v>
      </c>
      <c r="Q18" s="25">
        <v>1221</v>
      </c>
      <c r="R18" s="25"/>
      <c r="S18" s="25"/>
    </row>
    <row r="19" spans="1:19" x14ac:dyDescent="0.25">
      <c r="A19" s="25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 t="s">
        <v>20</v>
      </c>
      <c r="Q19" s="25">
        <v>376</v>
      </c>
      <c r="R19" s="25"/>
      <c r="S19" s="25"/>
    </row>
    <row r="20" spans="1:19" x14ac:dyDescent="0.25">
      <c r="A20" s="25" t="s">
        <v>36</v>
      </c>
      <c r="B20" s="25">
        <v>1155</v>
      </c>
      <c r="C20" s="25"/>
      <c r="D20" s="25"/>
      <c r="E20" s="25"/>
      <c r="F20" s="25" t="s">
        <v>2</v>
      </c>
      <c r="G20" s="33">
        <v>352</v>
      </c>
      <c r="H20" s="33">
        <v>309</v>
      </c>
      <c r="I20" s="29">
        <f>H20/G20</f>
        <v>0.87784090909090906</v>
      </c>
      <c r="J20" s="25"/>
      <c r="K20" s="25" t="s">
        <v>72</v>
      </c>
      <c r="L20" s="25">
        <v>701</v>
      </c>
      <c r="M20" s="25"/>
      <c r="N20" s="25"/>
      <c r="O20" s="25"/>
      <c r="P20" s="25"/>
      <c r="Q20" s="26">
        <f>SUM(Q18:Q19)</f>
        <v>1597</v>
      </c>
      <c r="R20" s="26">
        <v>1284</v>
      </c>
      <c r="S20" s="29">
        <f>R20/Q20</f>
        <v>0.80400751408891669</v>
      </c>
    </row>
    <row r="21" spans="1:19" x14ac:dyDescent="0.25">
      <c r="A21" s="25" t="s">
        <v>23</v>
      </c>
      <c r="B21" s="25">
        <v>339</v>
      </c>
      <c r="C21" s="25"/>
      <c r="D21" s="25"/>
      <c r="E21" s="25"/>
      <c r="F21" s="25"/>
      <c r="G21" s="25"/>
      <c r="H21" s="25"/>
      <c r="I21" s="25"/>
      <c r="J21" s="25"/>
      <c r="K21" s="25" t="s">
        <v>45</v>
      </c>
      <c r="L21" s="25">
        <v>543</v>
      </c>
      <c r="M21" s="25"/>
      <c r="N21" s="25"/>
      <c r="O21" s="25"/>
      <c r="P21" s="31"/>
      <c r="Q21" s="33"/>
      <c r="R21" s="33"/>
      <c r="S21" s="29"/>
    </row>
    <row r="22" spans="1:19" x14ac:dyDescent="0.25">
      <c r="A22" s="25"/>
      <c r="B22" s="33">
        <f>SUM(B20:B21)</f>
        <v>1494</v>
      </c>
      <c r="C22" s="33">
        <v>976</v>
      </c>
      <c r="D22" s="29">
        <f>C22/B22</f>
        <v>0.65327978580990631</v>
      </c>
      <c r="E22" s="25"/>
      <c r="F22" s="25"/>
      <c r="G22" s="25"/>
      <c r="H22" s="25"/>
      <c r="I22" s="25"/>
      <c r="J22" s="25"/>
      <c r="K22" s="25"/>
      <c r="L22" s="26">
        <f>SUM(L20:L21)</f>
        <v>1244</v>
      </c>
      <c r="M22" s="26">
        <v>856</v>
      </c>
      <c r="N22" s="29">
        <f>M22/L22</f>
        <v>0.68810289389067525</v>
      </c>
      <c r="O22" s="25"/>
      <c r="Q22" s="25"/>
      <c r="R22" s="25"/>
      <c r="S22" s="25"/>
    </row>
    <row r="23" spans="1:19" s="31" customFormat="1" x14ac:dyDescent="0.25">
      <c r="K23" s="25"/>
      <c r="L23" s="25"/>
      <c r="M23" s="25"/>
      <c r="N23" s="25"/>
      <c r="P23" s="25"/>
      <c r="Q23" s="26"/>
      <c r="R23" s="26"/>
      <c r="S23" s="29"/>
    </row>
    <row r="24" spans="1:19" x14ac:dyDescent="0.25">
      <c r="A24" s="30" t="s">
        <v>73</v>
      </c>
      <c r="B24" s="25"/>
      <c r="C24" s="25"/>
      <c r="D24" s="25"/>
      <c r="E24" s="25"/>
      <c r="F24" s="25"/>
      <c r="G24" s="25"/>
      <c r="H24" s="25"/>
      <c r="I24" s="25"/>
      <c r="J24" s="25"/>
      <c r="K24" s="25" t="s">
        <v>51</v>
      </c>
      <c r="L24" s="25">
        <v>956</v>
      </c>
      <c r="M24" s="25"/>
      <c r="N24" s="25"/>
      <c r="O24" s="25"/>
      <c r="P24" s="25"/>
      <c r="Q24" s="25"/>
      <c r="R24" s="25"/>
      <c r="S24" s="25"/>
    </row>
    <row r="25" spans="1:19" x14ac:dyDescent="0.25">
      <c r="A25" s="25" t="s">
        <v>33</v>
      </c>
      <c r="B25" s="25">
        <v>1042</v>
      </c>
      <c r="C25" s="25"/>
      <c r="D25" s="25"/>
      <c r="E25" s="25"/>
      <c r="F25" s="25"/>
      <c r="G25" s="25"/>
      <c r="H25" s="25"/>
      <c r="I25" s="25"/>
      <c r="J25" s="25"/>
      <c r="K25" s="25" t="s">
        <v>43</v>
      </c>
      <c r="L25" s="25">
        <v>569</v>
      </c>
      <c r="M25" s="25"/>
      <c r="N25" s="25"/>
      <c r="O25" s="25"/>
      <c r="P25" s="25"/>
      <c r="Q25" s="25"/>
      <c r="R25" s="25"/>
      <c r="S25" s="25"/>
    </row>
    <row r="26" spans="1:19" x14ac:dyDescent="0.25">
      <c r="A26" s="25" t="s">
        <v>32</v>
      </c>
      <c r="B26" s="25">
        <v>717</v>
      </c>
      <c r="C26" s="25"/>
      <c r="D26" s="25"/>
      <c r="E26" s="25"/>
      <c r="F26" s="25"/>
      <c r="G26" s="25"/>
      <c r="H26" s="25"/>
      <c r="I26" s="25"/>
      <c r="J26" s="25"/>
      <c r="K26" s="25"/>
      <c r="L26" s="26">
        <f>SUM(L24:L25)</f>
        <v>1525</v>
      </c>
      <c r="M26" s="26">
        <v>1102</v>
      </c>
      <c r="N26" s="29">
        <f>M26/L26</f>
        <v>0.72262295081967209</v>
      </c>
      <c r="O26" s="25"/>
      <c r="P26" s="25"/>
      <c r="Q26" s="25"/>
      <c r="R26" s="25"/>
      <c r="S26" s="25"/>
    </row>
    <row r="27" spans="1:19" x14ac:dyDescent="0.25">
      <c r="A27" s="25" t="s">
        <v>28</v>
      </c>
      <c r="B27" s="25">
        <v>133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25"/>
      <c r="B28" s="26">
        <f>SUM(B25:B27)</f>
        <v>1892</v>
      </c>
      <c r="C28" s="26">
        <v>1510</v>
      </c>
      <c r="D28" s="29">
        <f>C28/B28</f>
        <v>0.79809725158562372</v>
      </c>
      <c r="E28" s="25"/>
      <c r="F28" s="25"/>
      <c r="G28" s="25"/>
      <c r="H28" s="25"/>
      <c r="I28" s="25"/>
      <c r="J28" s="25"/>
      <c r="K28" s="25" t="s">
        <v>44</v>
      </c>
      <c r="L28" s="25">
        <v>1044</v>
      </c>
      <c r="M28" s="25"/>
      <c r="N28" s="25"/>
      <c r="O28" s="25"/>
      <c r="P28" s="25"/>
      <c r="Q28" s="25"/>
      <c r="R28" s="25"/>
      <c r="S28" s="25"/>
    </row>
    <row r="29" spans="1:19" x14ac:dyDescent="0.25">
      <c r="A29" s="25"/>
      <c r="B29" s="26"/>
      <c r="C29" s="26"/>
      <c r="D29" s="29"/>
      <c r="E29" s="25"/>
      <c r="F29" s="25"/>
      <c r="G29" s="25"/>
      <c r="H29" s="25"/>
      <c r="I29" s="25"/>
      <c r="J29" s="25"/>
      <c r="K29" s="25" t="s">
        <v>48</v>
      </c>
      <c r="L29" s="25">
        <v>441</v>
      </c>
      <c r="M29" s="25"/>
      <c r="N29" s="25"/>
      <c r="O29" s="25"/>
      <c r="P29" s="25"/>
      <c r="Q29" s="25"/>
      <c r="R29" s="25"/>
      <c r="S29" s="25"/>
    </row>
    <row r="30" spans="1:19" x14ac:dyDescent="0.25">
      <c r="A30" s="25" t="s">
        <v>34</v>
      </c>
      <c r="B30" s="25">
        <v>1200</v>
      </c>
      <c r="C30" s="25"/>
      <c r="D30" s="25"/>
      <c r="E30" s="25"/>
      <c r="F30" s="25"/>
      <c r="G30" s="25"/>
      <c r="H30" s="25"/>
      <c r="I30" s="25"/>
      <c r="J30" s="25"/>
      <c r="K30" s="25"/>
      <c r="L30" s="26">
        <f>SUM(L28:L29)</f>
        <v>1485</v>
      </c>
      <c r="M30" s="26">
        <v>1167</v>
      </c>
      <c r="N30" s="29">
        <f>M30/L30</f>
        <v>0.78585858585858581</v>
      </c>
      <c r="O30" s="25"/>
      <c r="P30" s="25"/>
      <c r="Q30" s="25"/>
      <c r="R30" s="25"/>
      <c r="S30" s="25"/>
    </row>
    <row r="31" spans="1:19" x14ac:dyDescent="0.25">
      <c r="A31" s="25" t="s">
        <v>27</v>
      </c>
      <c r="B31" s="25">
        <v>796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25"/>
      <c r="B32" s="26">
        <f>SUM(B30:B31)</f>
        <v>1996</v>
      </c>
      <c r="C32" s="26">
        <v>1411</v>
      </c>
      <c r="D32" s="29">
        <f>C32/B32</f>
        <v>0.70691382765531063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5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1:1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O34" s="25"/>
    </row>
    <row r="35" spans="1:15" x14ac:dyDescent="0.25">
      <c r="O35" s="25"/>
    </row>
  </sheetData>
  <mergeCells count="4">
    <mergeCell ref="B1:D1"/>
    <mergeCell ref="G1:I1"/>
    <mergeCell ref="L1:N1"/>
    <mergeCell ref="Q1:S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15" zoomScaleNormal="115" workbookViewId="0">
      <selection activeCell="B23" sqref="B23"/>
    </sheetView>
  </sheetViews>
  <sheetFormatPr defaultRowHeight="15" x14ac:dyDescent="0.25"/>
  <cols>
    <col min="1" max="1" width="38.7109375" customWidth="1"/>
  </cols>
  <sheetData>
    <row r="1" spans="1:4" ht="30" x14ac:dyDescent="0.25">
      <c r="A1" s="33" t="s">
        <v>74</v>
      </c>
      <c r="B1" s="38" t="s">
        <v>60</v>
      </c>
      <c r="C1" s="34" t="s">
        <v>64</v>
      </c>
      <c r="D1" s="39" t="s">
        <v>65</v>
      </c>
    </row>
    <row r="2" spans="1:4" x14ac:dyDescent="0.25">
      <c r="A2" s="37" t="s">
        <v>1</v>
      </c>
      <c r="B2" s="31"/>
      <c r="C2" s="31"/>
      <c r="D2" s="31"/>
    </row>
    <row r="3" spans="1:4" x14ac:dyDescent="0.25">
      <c r="A3" s="31" t="s">
        <v>89</v>
      </c>
      <c r="B3" s="31">
        <v>3052</v>
      </c>
      <c r="C3" s="31">
        <v>2678</v>
      </c>
      <c r="D3" s="35">
        <f>C3/B3</f>
        <v>0.87745740498034075</v>
      </c>
    </row>
    <row r="4" spans="1:4" x14ac:dyDescent="0.25">
      <c r="A4" s="31" t="s">
        <v>6</v>
      </c>
      <c r="B4" s="31">
        <v>414</v>
      </c>
      <c r="C4" s="31">
        <v>337</v>
      </c>
      <c r="D4" s="35">
        <f t="shared" ref="D4:D7" si="0">C4/B4</f>
        <v>0.81400966183574874</v>
      </c>
    </row>
    <row r="5" spans="1:4" x14ac:dyDescent="0.25">
      <c r="A5" s="31" t="s">
        <v>75</v>
      </c>
      <c r="B5" s="31">
        <v>1823</v>
      </c>
      <c r="C5" s="31">
        <v>1416</v>
      </c>
      <c r="D5" s="35">
        <f t="shared" si="0"/>
        <v>0.77674163466812951</v>
      </c>
    </row>
    <row r="6" spans="1:4" x14ac:dyDescent="0.25">
      <c r="A6" s="31" t="s">
        <v>9</v>
      </c>
      <c r="B6" s="31">
        <v>923</v>
      </c>
      <c r="C6" s="31">
        <v>776</v>
      </c>
      <c r="D6" s="35">
        <f t="shared" si="0"/>
        <v>0.84073672806067168</v>
      </c>
    </row>
    <row r="7" spans="1:4" s="31" customFormat="1" x14ac:dyDescent="0.25">
      <c r="A7" s="31" t="s">
        <v>2</v>
      </c>
      <c r="B7" s="31">
        <v>352</v>
      </c>
      <c r="C7" s="31">
        <v>309</v>
      </c>
      <c r="D7" s="35">
        <f t="shared" si="0"/>
        <v>0.87784090909090906</v>
      </c>
    </row>
    <row r="8" spans="1:4" x14ac:dyDescent="0.25">
      <c r="A8" s="42" t="s">
        <v>58</v>
      </c>
      <c r="B8" s="42">
        <f>SUM(B3:B7)</f>
        <v>6564</v>
      </c>
      <c r="C8" s="42">
        <f>SUM(C3:C7)</f>
        <v>5516</v>
      </c>
      <c r="D8" s="43">
        <f>C8/B8</f>
        <v>0.84034125533211457</v>
      </c>
    </row>
    <row r="10" spans="1:4" x14ac:dyDescent="0.25">
      <c r="A10" s="41" t="s">
        <v>11</v>
      </c>
      <c r="B10" s="31"/>
      <c r="C10" s="31"/>
      <c r="D10" s="31"/>
    </row>
    <row r="11" spans="1:4" x14ac:dyDescent="0.25">
      <c r="A11" s="31" t="s">
        <v>76</v>
      </c>
      <c r="B11" s="31">
        <v>1374</v>
      </c>
      <c r="C11" s="31">
        <v>1021</v>
      </c>
      <c r="D11" s="35">
        <f>C11/B11</f>
        <v>0.74308588064046577</v>
      </c>
    </row>
    <row r="12" spans="1:4" x14ac:dyDescent="0.25">
      <c r="A12" s="31" t="s">
        <v>115</v>
      </c>
      <c r="B12" s="31">
        <v>2639</v>
      </c>
      <c r="C12" s="31">
        <v>2141</v>
      </c>
      <c r="D12" s="35">
        <f t="shared" ref="D12:D14" si="1">C12/B12</f>
        <v>0.81129215611974237</v>
      </c>
    </row>
    <row r="13" spans="1:4" x14ac:dyDescent="0.25">
      <c r="A13" s="31" t="s">
        <v>77</v>
      </c>
      <c r="B13" s="31">
        <v>1729</v>
      </c>
      <c r="C13" s="31">
        <v>1369</v>
      </c>
      <c r="D13" s="35">
        <f t="shared" si="1"/>
        <v>0.79178716020821283</v>
      </c>
    </row>
    <row r="14" spans="1:4" x14ac:dyDescent="0.25">
      <c r="A14" s="31" t="s">
        <v>90</v>
      </c>
      <c r="B14" s="31">
        <v>1597</v>
      </c>
      <c r="C14" s="31">
        <v>1284</v>
      </c>
      <c r="D14" s="35">
        <f t="shared" si="1"/>
        <v>0.80400751408891669</v>
      </c>
    </row>
    <row r="15" spans="1:4" x14ac:dyDescent="0.25">
      <c r="A15" s="42" t="s">
        <v>58</v>
      </c>
      <c r="B15" s="42">
        <f>SUM(B11:B14)</f>
        <v>7339</v>
      </c>
      <c r="C15" s="42">
        <f>SUM(C11:C14)</f>
        <v>5815</v>
      </c>
      <c r="D15" s="43">
        <f>C15/B15</f>
        <v>0.79234228096470904</v>
      </c>
    </row>
    <row r="17" spans="1:4" x14ac:dyDescent="0.25">
      <c r="A17" s="32" t="s">
        <v>22</v>
      </c>
      <c r="B17" s="31"/>
      <c r="C17" s="31"/>
      <c r="D17" s="31"/>
    </row>
    <row r="18" spans="1:4" x14ac:dyDescent="0.25">
      <c r="A18" s="31" t="s">
        <v>78</v>
      </c>
      <c r="B18" s="31">
        <v>2134</v>
      </c>
      <c r="C18" s="31">
        <v>1433</v>
      </c>
      <c r="D18" s="35">
        <f>C18/B18</f>
        <v>0.67150890346766634</v>
      </c>
    </row>
    <row r="19" spans="1:4" x14ac:dyDescent="0.25">
      <c r="A19" s="31" t="s">
        <v>79</v>
      </c>
      <c r="B19" s="31">
        <v>986</v>
      </c>
      <c r="C19" s="31">
        <v>781</v>
      </c>
      <c r="D19" s="35">
        <f t="shared" ref="D19:D24" si="2">C19/B19</f>
        <v>0.7920892494929006</v>
      </c>
    </row>
    <row r="20" spans="1:4" x14ac:dyDescent="0.25">
      <c r="A20" s="31" t="s">
        <v>26</v>
      </c>
      <c r="B20" s="31">
        <v>721</v>
      </c>
      <c r="C20" s="31">
        <v>409</v>
      </c>
      <c r="D20" s="35">
        <f t="shared" si="2"/>
        <v>0.56726768377253811</v>
      </c>
    </row>
    <row r="21" spans="1:4" x14ac:dyDescent="0.25">
      <c r="A21" s="31" t="s">
        <v>80</v>
      </c>
      <c r="B21" s="31">
        <v>3085</v>
      </c>
      <c r="C21" s="31">
        <v>2163</v>
      </c>
      <c r="D21" s="35">
        <f t="shared" si="2"/>
        <v>0.70113452188006486</v>
      </c>
    </row>
    <row r="22" spans="1:4" x14ac:dyDescent="0.25">
      <c r="A22" s="31" t="s">
        <v>81</v>
      </c>
      <c r="B22" s="31">
        <v>1494</v>
      </c>
      <c r="C22" s="31">
        <v>976</v>
      </c>
      <c r="D22" s="35">
        <f t="shared" si="2"/>
        <v>0.65327978580990631</v>
      </c>
    </row>
    <row r="23" spans="1:4" ht="15.75" customHeight="1" x14ac:dyDescent="0.25">
      <c r="A23" s="36" t="s">
        <v>82</v>
      </c>
      <c r="B23" s="31">
        <v>1892</v>
      </c>
      <c r="C23" s="31">
        <v>1510</v>
      </c>
      <c r="D23" s="35">
        <f t="shared" si="2"/>
        <v>0.79809725158562372</v>
      </c>
    </row>
    <row r="24" spans="1:4" x14ac:dyDescent="0.25">
      <c r="A24" s="31" t="s">
        <v>83</v>
      </c>
      <c r="B24" s="31">
        <v>1996</v>
      </c>
      <c r="C24" s="31">
        <v>1411</v>
      </c>
      <c r="D24" s="35">
        <f t="shared" si="2"/>
        <v>0.70691382765531063</v>
      </c>
    </row>
    <row r="25" spans="1:4" x14ac:dyDescent="0.25">
      <c r="A25" s="42" t="s">
        <v>58</v>
      </c>
      <c r="B25" s="42">
        <f>SUM(B18:B24)</f>
        <v>12308</v>
      </c>
      <c r="C25" s="42">
        <f>SUM(C18:C24)</f>
        <v>8683</v>
      </c>
      <c r="D25" s="43">
        <f>C25/B25</f>
        <v>0.70547611309717262</v>
      </c>
    </row>
    <row r="27" spans="1:4" x14ac:dyDescent="0.25">
      <c r="A27" s="40" t="s">
        <v>38</v>
      </c>
      <c r="B27" s="31"/>
      <c r="C27" s="31"/>
      <c r="D27" s="31"/>
    </row>
    <row r="28" spans="1:4" x14ac:dyDescent="0.25">
      <c r="A28" s="31" t="s">
        <v>46</v>
      </c>
      <c r="B28" s="31">
        <v>1216</v>
      </c>
      <c r="C28" s="31">
        <v>790</v>
      </c>
      <c r="D28" s="35">
        <f>C28/B28</f>
        <v>0.64967105263157898</v>
      </c>
    </row>
    <row r="29" spans="1:4" x14ac:dyDescent="0.25">
      <c r="A29" s="31" t="s">
        <v>84</v>
      </c>
      <c r="B29" s="31">
        <v>1251</v>
      </c>
      <c r="C29" s="31">
        <v>931</v>
      </c>
      <c r="D29" s="35">
        <f t="shared" ref="D29:D34" si="3">C29/B29</f>
        <v>0.74420463629096723</v>
      </c>
    </row>
    <row r="30" spans="1:4" x14ac:dyDescent="0.25">
      <c r="A30" s="31" t="s">
        <v>85</v>
      </c>
      <c r="B30" s="31">
        <v>1731</v>
      </c>
      <c r="C30" s="31">
        <v>1338</v>
      </c>
      <c r="D30" s="35">
        <f t="shared" si="3"/>
        <v>0.77296360485268634</v>
      </c>
    </row>
    <row r="31" spans="1:4" x14ac:dyDescent="0.25">
      <c r="A31" s="31" t="s">
        <v>86</v>
      </c>
      <c r="B31" s="31">
        <v>2016</v>
      </c>
      <c r="C31" s="31">
        <v>1335</v>
      </c>
      <c r="D31" s="35">
        <f t="shared" si="3"/>
        <v>0.66220238095238093</v>
      </c>
    </row>
    <row r="32" spans="1:4" x14ac:dyDescent="0.25">
      <c r="A32" s="31" t="s">
        <v>116</v>
      </c>
      <c r="B32" s="31">
        <v>1244</v>
      </c>
      <c r="C32" s="31">
        <v>856</v>
      </c>
      <c r="D32" s="35">
        <f t="shared" si="3"/>
        <v>0.68810289389067525</v>
      </c>
    </row>
    <row r="33" spans="1:4" x14ac:dyDescent="0.25">
      <c r="A33" s="31" t="s">
        <v>87</v>
      </c>
      <c r="B33" s="31">
        <v>1525</v>
      </c>
      <c r="C33" s="31">
        <v>1102</v>
      </c>
      <c r="D33" s="35">
        <f t="shared" si="3"/>
        <v>0.72262295081967209</v>
      </c>
    </row>
    <row r="34" spans="1:4" x14ac:dyDescent="0.25">
      <c r="A34" s="31" t="s">
        <v>88</v>
      </c>
      <c r="B34" s="31">
        <v>1485</v>
      </c>
      <c r="C34" s="31">
        <v>1167</v>
      </c>
      <c r="D34" s="35">
        <f t="shared" si="3"/>
        <v>0.78585858585858581</v>
      </c>
    </row>
    <row r="35" spans="1:4" x14ac:dyDescent="0.25">
      <c r="A35" s="42" t="s">
        <v>58</v>
      </c>
      <c r="B35" s="42">
        <f>SUM(B28:B34)</f>
        <v>10468</v>
      </c>
      <c r="C35" s="42">
        <f>SUM(C28:C34)</f>
        <v>7519</v>
      </c>
      <c r="D35" s="43">
        <f>C35/B35</f>
        <v>0.71828429499426827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Chronic Diseases</vt:lpstr>
      <vt:lpstr>Screenings</vt:lpstr>
      <vt:lpstr>Portal Adoption Rate</vt:lpstr>
      <vt:lpstr>INR Time In Range</vt:lpstr>
      <vt:lpstr>Continuity of Care</vt:lpstr>
      <vt:lpstr>Continuity of Care per Dyad</vt:lpstr>
      <vt:lpstr>Dyad Table</vt:lpstr>
    </vt:vector>
  </TitlesOfParts>
  <Company>Valley Medical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2016-04-12T12:50:40Z</cp:lastPrinted>
  <dcterms:created xsi:type="dcterms:W3CDTF">2016-03-29T15:53:54Z</dcterms:created>
  <dcterms:modified xsi:type="dcterms:W3CDTF">2016-04-18T12:03:56Z</dcterms:modified>
</cp:coreProperties>
</file>