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100" windowHeight="6030" firstSheet="3" activeTab="9"/>
  </bookViews>
  <sheets>
    <sheet name="Chronic Disease" sheetId="1" r:id="rId1"/>
    <sheet name="Screenings" sheetId="2" r:id="rId2"/>
    <sheet name="Pediatric Wellness" sheetId="3" r:id="rId3"/>
    <sheet name="Utilization" sheetId="4" r:id="rId4"/>
    <sheet name="Portal Adoption Rate" sheetId="5" r:id="rId5"/>
    <sheet name="INR Time in Range" sheetId="6" r:id="rId6"/>
    <sheet name="Continuity of Care" sheetId="7" r:id="rId7"/>
    <sheet name="Continuity of Care per Dyad" sheetId="8" r:id="rId8"/>
    <sheet name="Dyad Table" sheetId="9" r:id="rId9"/>
    <sheet name="Patient Satisfaction Survey" sheetId="10" r:id="rId10"/>
  </sheets>
  <calcPr calcId="145621"/>
</workbook>
</file>

<file path=xl/calcChain.xml><?xml version="1.0" encoding="utf-8"?>
<calcChain xmlns="http://schemas.openxmlformats.org/spreadsheetml/2006/main">
  <c r="C25" i="9" l="1"/>
  <c r="D23" i="9"/>
  <c r="D6" i="9" l="1"/>
  <c r="C6" i="9"/>
  <c r="B6" i="9"/>
  <c r="I15" i="8"/>
  <c r="I12" i="8"/>
  <c r="G12" i="8"/>
  <c r="I8" i="8"/>
  <c r="G8" i="8"/>
  <c r="C15" i="9"/>
  <c r="D15" i="9" s="1"/>
  <c r="B15" i="9"/>
  <c r="D10" i="9"/>
  <c r="D11" i="9"/>
  <c r="D12" i="9"/>
  <c r="D13" i="9"/>
  <c r="D14" i="9"/>
  <c r="D9" i="9"/>
  <c r="S24" i="8"/>
  <c r="S21" i="8"/>
  <c r="Q18" i="8"/>
  <c r="S18" i="8" s="1"/>
  <c r="Q14" i="8"/>
  <c r="S14" i="8" s="1"/>
  <c r="Q10" i="8"/>
  <c r="S10" i="8" s="1"/>
  <c r="Q6" i="8"/>
  <c r="S6" i="8" s="1"/>
  <c r="D4" i="9" l="1"/>
  <c r="D5" i="9"/>
  <c r="D3" i="9"/>
  <c r="B25" i="9"/>
  <c r="D12" i="8"/>
  <c r="D19" i="9"/>
  <c r="D20" i="9"/>
  <c r="D21" i="9"/>
  <c r="D22" i="9"/>
  <c r="D24" i="9"/>
  <c r="D18" i="9"/>
  <c r="B28" i="8"/>
  <c r="D28" i="8" s="1"/>
  <c r="B24" i="8"/>
  <c r="D24" i="8" s="1"/>
  <c r="D19" i="8"/>
  <c r="B16" i="8"/>
  <c r="D16" i="8" s="1"/>
  <c r="B6" i="8"/>
  <c r="D6" i="8" s="1"/>
  <c r="D9" i="8"/>
  <c r="L30" i="8"/>
  <c r="L22" i="8"/>
  <c r="D25" i="9" l="1"/>
  <c r="J46" i="2" l="1"/>
  <c r="I46" i="2"/>
  <c r="G46" i="2"/>
  <c r="F46" i="2"/>
  <c r="D46" i="2"/>
  <c r="C46" i="2"/>
  <c r="C35" i="9"/>
  <c r="B35" i="9"/>
  <c r="D34" i="9"/>
  <c r="D33" i="9"/>
  <c r="D32" i="9"/>
  <c r="D31" i="9"/>
  <c r="D30" i="9"/>
  <c r="D29" i="9"/>
  <c r="D28" i="9"/>
  <c r="N30" i="8"/>
  <c r="L26" i="8"/>
  <c r="N26" i="8" s="1"/>
  <c r="N22" i="8"/>
  <c r="L18" i="8"/>
  <c r="N18" i="8" s="1"/>
  <c r="L14" i="8"/>
  <c r="N14" i="8" s="1"/>
  <c r="L10" i="8"/>
  <c r="N10" i="8" s="1"/>
  <c r="L6" i="8"/>
  <c r="N6" i="8" s="1"/>
  <c r="D35" i="9" l="1"/>
  <c r="E48" i="7"/>
  <c r="D48" i="7"/>
  <c r="C48" i="7"/>
  <c r="E33" i="7"/>
  <c r="E6" i="7"/>
  <c r="E3" i="7"/>
  <c r="E4" i="7"/>
  <c r="E5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C7" i="6" l="1"/>
  <c r="D7" i="6"/>
  <c r="B7" i="6"/>
  <c r="D46" i="5" l="1"/>
  <c r="E46" i="5" s="1"/>
  <c r="C46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3" i="5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3" i="4"/>
  <c r="F46" i="4"/>
  <c r="G46" i="4" s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3" i="4"/>
  <c r="D46" i="4"/>
  <c r="E46" i="4" s="1"/>
  <c r="C46" i="4"/>
  <c r="H45" i="3"/>
  <c r="G45" i="3"/>
  <c r="F45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3" i="3"/>
  <c r="D45" i="3"/>
  <c r="E45" i="3" s="1"/>
  <c r="C45" i="3"/>
  <c r="E11" i="3"/>
  <c r="E12" i="3"/>
  <c r="E13" i="3"/>
  <c r="E14" i="3"/>
  <c r="E15" i="3"/>
  <c r="E17" i="3"/>
  <c r="E19" i="3"/>
  <c r="E20" i="3"/>
  <c r="E21" i="3"/>
  <c r="E23" i="3"/>
  <c r="E24" i="3"/>
  <c r="E25" i="3"/>
  <c r="E27" i="3"/>
  <c r="E28" i="3"/>
  <c r="E29" i="3"/>
  <c r="E30" i="3"/>
  <c r="E31" i="3"/>
  <c r="E32" i="3"/>
  <c r="E33" i="3"/>
  <c r="E35" i="3"/>
  <c r="E36" i="3"/>
  <c r="E37" i="3"/>
  <c r="E38" i="3"/>
  <c r="E39" i="3"/>
  <c r="E40" i="3"/>
  <c r="E41" i="3"/>
  <c r="E42" i="3"/>
  <c r="E43" i="3"/>
  <c r="E44" i="3"/>
  <c r="E10" i="3"/>
  <c r="K46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3" i="2"/>
  <c r="H46" i="2"/>
  <c r="E46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3" i="2"/>
  <c r="H4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P46" i="1"/>
  <c r="O46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M46" i="1"/>
  <c r="L46" i="1"/>
  <c r="N46" i="1" s="1"/>
  <c r="N5" i="1"/>
  <c r="N6" i="1"/>
  <c r="N7" i="1"/>
  <c r="N8" i="1"/>
  <c r="N9" i="1"/>
  <c r="N10" i="1"/>
  <c r="N11" i="1"/>
  <c r="N12" i="1"/>
  <c r="N13" i="1"/>
  <c r="N14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" i="1"/>
  <c r="N3" i="1"/>
  <c r="J46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H46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D46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F46" i="1"/>
  <c r="C46" i="1"/>
  <c r="E46" i="1" s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3" i="1"/>
  <c r="K46" i="1" l="1"/>
  <c r="I46" i="1"/>
  <c r="G46" i="1"/>
</calcChain>
</file>

<file path=xl/sharedStrings.xml><?xml version="1.0" encoding="utf-8"?>
<sst xmlns="http://schemas.openxmlformats.org/spreadsheetml/2006/main" count="741" uniqueCount="128">
  <si>
    <t>Statin Use</t>
  </si>
  <si>
    <t>A1c Control</t>
  </si>
  <si>
    <t>A1c 2x/yr</t>
  </si>
  <si>
    <t>BP control</t>
  </si>
  <si>
    <t>CAD statin use</t>
  </si>
  <si>
    <t>HTN</t>
  </si>
  <si>
    <t>Providers</t>
  </si>
  <si>
    <t># of Pts with Diabetes</t>
  </si>
  <si>
    <t>Satisfied</t>
  </si>
  <si>
    <t>% Satisfied</t>
  </si>
  <si>
    <t>% satisfied</t>
  </si>
  <si>
    <t># Pts with  CAD</t>
  </si>
  <si>
    <t># Pts with HTN</t>
  </si>
  <si>
    <t>#Satisfied</t>
  </si>
  <si>
    <t>AMC</t>
  </si>
  <si>
    <t>canderson</t>
  </si>
  <si>
    <t>jpolgar</t>
  </si>
  <si>
    <t>jsamale</t>
  </si>
  <si>
    <t>pkeough</t>
  </si>
  <si>
    <t>rmidler</t>
  </si>
  <si>
    <t>rvigderman</t>
  </si>
  <si>
    <t>tfurcolo</t>
  </si>
  <si>
    <t>EHC</t>
  </si>
  <si>
    <t>cviele</t>
  </si>
  <si>
    <t>dslack</t>
  </si>
  <si>
    <t>ecory</t>
  </si>
  <si>
    <t>jfeinland</t>
  </si>
  <si>
    <t>klopezdelcastillo</t>
  </si>
  <si>
    <t>kpalm</t>
  </si>
  <si>
    <t>lschwartz</t>
  </si>
  <si>
    <t>tdumont</t>
  </si>
  <si>
    <t>tkreek</t>
  </si>
  <si>
    <t>yperry</t>
  </si>
  <si>
    <t>GHC</t>
  </si>
  <si>
    <t>jppalmer</t>
  </si>
  <si>
    <t>kkrauskopf</t>
  </si>
  <si>
    <t>lappleton</t>
  </si>
  <si>
    <t>mgump</t>
  </si>
  <si>
    <t>mwalker</t>
  </si>
  <si>
    <t>ndoubleday</t>
  </si>
  <si>
    <t>pbuchanan</t>
  </si>
  <si>
    <t>pcarlan</t>
  </si>
  <si>
    <t>piverson</t>
  </si>
  <si>
    <t>rkatz</t>
  </si>
  <si>
    <t>rpotee</t>
  </si>
  <si>
    <t>sshumway</t>
  </si>
  <si>
    <t>NHC</t>
  </si>
  <si>
    <t>aesrick</t>
  </si>
  <si>
    <t>bgreen</t>
  </si>
  <si>
    <t>cnormandin1</t>
  </si>
  <si>
    <t>dkaufman</t>
  </si>
  <si>
    <t>eerickson</t>
  </si>
  <si>
    <t>egraef</t>
  </si>
  <si>
    <t>fkim</t>
  </si>
  <si>
    <t>gblanchard</t>
  </si>
  <si>
    <t>hsimkin</t>
  </si>
  <si>
    <t>jdepiero</t>
  </si>
  <si>
    <t>msharron</t>
  </si>
  <si>
    <t>pthaler</t>
  </si>
  <si>
    <t>sesrick</t>
  </si>
  <si>
    <t>skillip</t>
  </si>
  <si>
    <t>Grand Total</t>
  </si>
  <si>
    <t>Colorectal Screening</t>
  </si>
  <si>
    <t>Chlamydia Screening</t>
  </si>
  <si>
    <t>Number of women</t>
  </si>
  <si>
    <t># with breast cancer screening</t>
  </si>
  <si>
    <t># of patients</t>
  </si>
  <si>
    <t>satisfied</t>
  </si>
  <si>
    <t># satisfied</t>
  </si>
  <si>
    <t>Breast Cancer Screening</t>
  </si>
  <si>
    <t>Pediatric Wellness 3-6 year olds</t>
  </si>
  <si>
    <t>Adolescents Wellness 12-21 y/o</t>
  </si>
  <si>
    <t># of pediatric visits 3-6</t>
  </si>
  <si>
    <t># of Adolescent 12-21</t>
  </si>
  <si>
    <t>CT Orders</t>
  </si>
  <si>
    <t>MRI Orders</t>
  </si>
  <si>
    <t>Patients Seen</t>
  </si>
  <si>
    <t>CT's</t>
  </si>
  <si>
    <t>Rate/1000</t>
  </si>
  <si>
    <t>MRI's</t>
  </si>
  <si>
    <t>Portal Adoption Rate</t>
  </si>
  <si>
    <t>Y</t>
  </si>
  <si>
    <t>Rate</t>
  </si>
  <si>
    <t>INR Time In Range</t>
  </si>
  <si>
    <t>In range</t>
  </si>
  <si>
    <t>In Range +/- .2</t>
  </si>
  <si>
    <t>Total</t>
  </si>
  <si>
    <t>Continuity of Care</t>
  </si>
  <si>
    <t>Visits</t>
  </si>
  <si>
    <t>Visit with Usual Provider</t>
  </si>
  <si>
    <t>% seen by provider</t>
  </si>
  <si>
    <t>cnormandin</t>
  </si>
  <si>
    <t>Seen by Dyad</t>
  </si>
  <si>
    <t>%</t>
  </si>
  <si>
    <t>Team 1</t>
  </si>
  <si>
    <t>Pod 1</t>
  </si>
  <si>
    <t>aaesrick</t>
  </si>
  <si>
    <t>Pod 2</t>
  </si>
  <si>
    <t>Team 2</t>
  </si>
  <si>
    <t>jpalmer</t>
  </si>
  <si>
    <t>jDePiero</t>
  </si>
  <si>
    <t>Team 3</t>
  </si>
  <si>
    <t>Dyads</t>
  </si>
  <si>
    <t>rmidler/jpolgar</t>
  </si>
  <si>
    <t>jfeinland/tkreek</t>
  </si>
  <si>
    <t>dslack/ecory</t>
  </si>
  <si>
    <t>yperry/kpalm</t>
  </si>
  <si>
    <t>klopezdelcastillo/cviele</t>
  </si>
  <si>
    <t>mgump/sshumway</t>
  </si>
  <si>
    <t>jpalmer/rkatz</t>
  </si>
  <si>
    <t>pcarlan/pbuchanan/ndoubleday</t>
  </si>
  <si>
    <t>piverson/lappleton</t>
  </si>
  <si>
    <t>hsimkin/gblanchard</t>
  </si>
  <si>
    <t>aesrick/sesrick</t>
  </si>
  <si>
    <t>pthaler/bgreen</t>
  </si>
  <si>
    <t>dkaufman/cnormandin</t>
  </si>
  <si>
    <t>skillip/egraef</t>
  </si>
  <si>
    <t>Patient Satisfaction Surveys</t>
  </si>
  <si>
    <t>Centers</t>
  </si>
  <si>
    <t>Overall Doctor Rating</t>
  </si>
  <si>
    <t>n/a</t>
  </si>
  <si>
    <t>jschiller</t>
  </si>
  <si>
    <t>tfutrell</t>
  </si>
  <si>
    <t>Elizabeth Erickson</t>
  </si>
  <si>
    <t>jdepiero/eerickson</t>
  </si>
  <si>
    <t>fkim/msharron</t>
  </si>
  <si>
    <t>tfurcolo/pkeough/canderson/jsamale</t>
  </si>
  <si>
    <t>***Not currently available yet***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</si>
</sst>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/>
    <xf numFmtId="0" fontId="0" fillId="10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/>
    <xf numFmtId="0" fontId="0" fillId="14" borderId="0" xfId="0" applyFill="1"/>
    <xf numFmtId="0" fontId="0" fillId="0" borderId="0" xfId="0"/>
    <xf numFmtId="0" fontId="0" fillId="10" borderId="0" xfId="0" applyFill="1"/>
    <xf numFmtId="0" fontId="0" fillId="3" borderId="0" xfId="0" applyFill="1"/>
    <xf numFmtId="0" fontId="2" fillId="0" borderId="0" xfId="0" applyFont="1"/>
    <xf numFmtId="9" fontId="1" fillId="0" borderId="0" xfId="1" applyFont="1"/>
    <xf numFmtId="0" fontId="2" fillId="0" borderId="1" xfId="0" applyFont="1" applyBorder="1"/>
    <xf numFmtId="0" fontId="5" fillId="2" borderId="0" xfId="0" applyFont="1" applyFill="1"/>
    <xf numFmtId="0" fontId="0" fillId="15" borderId="0" xfId="0" applyFill="1"/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0" fillId="0" borderId="0" xfId="0"/>
    <xf numFmtId="0" fontId="0" fillId="11" borderId="0" xfId="0" applyFill="1"/>
    <xf numFmtId="0" fontId="0" fillId="10" borderId="0" xfId="0" applyFill="1"/>
    <xf numFmtId="0" fontId="0" fillId="2" borderId="0" xfId="0" applyFill="1"/>
    <xf numFmtId="0" fontId="2" fillId="0" borderId="0" xfId="0" applyFont="1"/>
    <xf numFmtId="9" fontId="1" fillId="0" borderId="0" xfId="1" applyFont="1"/>
    <xf numFmtId="0" fontId="2" fillId="0" borderId="1" xfId="0" applyFont="1" applyBorder="1"/>
    <xf numFmtId="9" fontId="2" fillId="0" borderId="1" xfId="1" applyFont="1" applyBorder="1"/>
    <xf numFmtId="0" fontId="0" fillId="15" borderId="0" xfId="0" applyFill="1"/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/>
    <xf numFmtId="0" fontId="0" fillId="11" borderId="0" xfId="0" applyFill="1"/>
    <xf numFmtId="0" fontId="0" fillId="10" borderId="0" xfId="0" applyFill="1"/>
    <xf numFmtId="0" fontId="0" fillId="14" borderId="0" xfId="0" applyFill="1"/>
    <xf numFmtId="0" fontId="2" fillId="0" borderId="1" xfId="0" applyFont="1" applyBorder="1"/>
    <xf numFmtId="0" fontId="0" fillId="15" borderId="0" xfId="0" applyFill="1"/>
    <xf numFmtId="0" fontId="2" fillId="0" borderId="0" xfId="0" applyFont="1" applyAlignment="1">
      <alignment horizontal="center" vertical="center" wrapText="1"/>
    </xf>
    <xf numFmtId="164" fontId="0" fillId="0" borderId="0" xfId="0" applyNumberFormat="1"/>
    <xf numFmtId="164" fontId="2" fillId="0" borderId="1" xfId="0" applyNumberFormat="1" applyFont="1" applyBorder="1"/>
    <xf numFmtId="0" fontId="0" fillId="0" borderId="7" xfId="0" applyBorder="1"/>
    <xf numFmtId="0" fontId="0" fillId="0" borderId="0" xfId="0"/>
    <xf numFmtId="0" fontId="0" fillId="10" borderId="0" xfId="0" applyFill="1"/>
    <xf numFmtId="0" fontId="0" fillId="3" borderId="0" xfId="0" applyFill="1"/>
    <xf numFmtId="0" fontId="0" fillId="6" borderId="0" xfId="0" applyFill="1"/>
    <xf numFmtId="0" fontId="0" fillId="2" borderId="0" xfId="0" applyFill="1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0" fillId="0" borderId="5" xfId="0" applyBorder="1"/>
    <xf numFmtId="10" fontId="0" fillId="0" borderId="2" xfId="1" applyNumberFormat="1" applyFont="1" applyBorder="1"/>
    <xf numFmtId="10" fontId="0" fillId="0" borderId="2" xfId="0" applyNumberFormat="1" applyBorder="1"/>
    <xf numFmtId="10" fontId="0" fillId="0" borderId="5" xfId="1" applyNumberFormat="1" applyFont="1" applyBorder="1"/>
    <xf numFmtId="10" fontId="0" fillId="0" borderId="5" xfId="0" applyNumberFormat="1" applyBorder="1"/>
    <xf numFmtId="0" fontId="0" fillId="18" borderId="3" xfId="0" applyFill="1" applyBorder="1"/>
    <xf numFmtId="0" fontId="0" fillId="18" borderId="3" xfId="0" applyFill="1" applyBorder="1" applyAlignment="1">
      <alignment horizontal="center" vertical="center" wrapText="1"/>
    </xf>
    <xf numFmtId="0" fontId="0" fillId="18" borderId="4" xfId="0" applyFill="1" applyBorder="1" applyAlignment="1">
      <alignment horizontal="center" vertical="center" wrapText="1"/>
    </xf>
    <xf numFmtId="0" fontId="2" fillId="18" borderId="3" xfId="0" applyFont="1" applyFill="1" applyBorder="1"/>
    <xf numFmtId="10" fontId="2" fillId="18" borderId="3" xfId="0" applyNumberFormat="1" applyFont="1" applyFill="1" applyBorder="1"/>
    <xf numFmtId="10" fontId="2" fillId="18" borderId="4" xfId="0" applyNumberFormat="1" applyFont="1" applyFill="1" applyBorder="1"/>
    <xf numFmtId="0" fontId="0" fillId="0" borderId="0" xfId="0"/>
    <xf numFmtId="0" fontId="0" fillId="11" borderId="0" xfId="0" applyFill="1"/>
    <xf numFmtId="0" fontId="0" fillId="14" borderId="0" xfId="0" applyFill="1"/>
    <xf numFmtId="0" fontId="2" fillId="0" borderId="1" xfId="0" applyFont="1" applyBorder="1"/>
    <xf numFmtId="0" fontId="0" fillId="15" borderId="0" xfId="0" applyFill="1"/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12" borderId="0" xfId="0" applyFill="1"/>
    <xf numFmtId="0" fontId="3" fillId="0" borderId="3" xfId="0" applyFont="1" applyBorder="1" applyAlignment="1">
      <alignment horizontal="center" vertical="center"/>
    </xf>
    <xf numFmtId="0" fontId="0" fillId="0" borderId="0" xfId="0" applyAlignment="1"/>
    <xf numFmtId="9" fontId="2" fillId="0" borderId="1" xfId="1" applyFont="1" applyBorder="1" applyAlignment="1">
      <alignment wrapTex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/>
    <xf numFmtId="9" fontId="2" fillId="0" borderId="0" xfId="1" applyFont="1"/>
    <xf numFmtId="0" fontId="2" fillId="11" borderId="0" xfId="0" applyFont="1" applyFill="1"/>
    <xf numFmtId="0" fontId="0" fillId="0" borderId="0" xfId="0"/>
    <xf numFmtId="0" fontId="0" fillId="11" borderId="0" xfId="0" applyFill="1"/>
    <xf numFmtId="0" fontId="2" fillId="0" borderId="0" xfId="0" applyFont="1"/>
    <xf numFmtId="9" fontId="1" fillId="0" borderId="0" xfId="1" applyFont="1"/>
    <xf numFmtId="0" fontId="2" fillId="0" borderId="0" xfId="0" applyFont="1" applyAlignment="1">
      <alignment horizontal="center" vertical="center" wrapText="1"/>
    </xf>
    <xf numFmtId="9" fontId="0" fillId="0" borderId="0" xfId="1" applyFont="1"/>
    <xf numFmtId="0" fontId="0" fillId="0" borderId="0" xfId="0" applyAlignment="1">
      <alignment wrapText="1"/>
    </xf>
    <xf numFmtId="0" fontId="2" fillId="2" borderId="0" xfId="0" applyFont="1" applyFill="1"/>
    <xf numFmtId="0" fontId="0" fillId="0" borderId="0" xfId="0" applyFont="1"/>
    <xf numFmtId="0" fontId="2" fillId="0" borderId="0" xfId="0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0" fontId="2" fillId="15" borderId="0" xfId="0" applyFont="1" applyFill="1"/>
    <xf numFmtId="0" fontId="2" fillId="10" borderId="0" xfId="0" applyFont="1" applyFill="1"/>
    <xf numFmtId="0" fontId="2" fillId="19" borderId="1" xfId="0" applyFont="1" applyFill="1" applyBorder="1"/>
    <xf numFmtId="9" fontId="2" fillId="19" borderId="1" xfId="1" applyFont="1" applyFill="1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/>
    </xf>
    <xf numFmtId="0" fontId="2" fillId="14" borderId="0" xfId="0" applyFont="1" applyFill="1"/>
    <xf numFmtId="0" fontId="2" fillId="13" borderId="0" xfId="0" applyFont="1" applyFill="1"/>
    <xf numFmtId="0" fontId="0" fillId="0" borderId="0" xfId="1" applyNumberFormat="1" applyFont="1"/>
    <xf numFmtId="0" fontId="0" fillId="0" borderId="0" xfId="0" applyAlignment="1">
      <alignment horizontal="right"/>
    </xf>
    <xf numFmtId="9" fontId="1" fillId="0" borderId="0" xfId="1" applyFont="1" applyBorder="1" applyAlignment="1">
      <alignment horizontal="center" vertical="center" wrapText="1"/>
    </xf>
    <xf numFmtId="0" fontId="0" fillId="0" borderId="0" xfId="0" applyFill="1" applyBorder="1"/>
    <xf numFmtId="9" fontId="0" fillId="0" borderId="0" xfId="1" applyFont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9" fontId="0" fillId="0" borderId="0" xfId="1" applyFont="1" applyAlignment="1">
      <alignment horizontal="right"/>
    </xf>
    <xf numFmtId="9" fontId="1" fillId="0" borderId="0" xfId="1" applyFont="1" applyAlignment="1">
      <alignment horizontal="right"/>
    </xf>
    <xf numFmtId="9" fontId="2" fillId="0" borderId="1" xfId="1" applyFont="1" applyBorder="1" applyAlignment="1">
      <alignment horizontal="right"/>
    </xf>
    <xf numFmtId="9" fontId="1" fillId="0" borderId="0" xfId="1" applyFont="1" applyBorder="1" applyAlignment="1">
      <alignment wrapText="1"/>
    </xf>
    <xf numFmtId="9" fontId="2" fillId="0" borderId="1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right" wrapText="1"/>
    </xf>
    <xf numFmtId="0" fontId="2" fillId="4" borderId="0" xfId="0" applyFont="1" applyFill="1"/>
    <xf numFmtId="9" fontId="2" fillId="19" borderId="8" xfId="1" applyFont="1" applyFill="1" applyBorder="1"/>
    <xf numFmtId="9" fontId="2" fillId="19" borderId="8" xfId="1" applyNumberFormat="1" applyFont="1" applyFill="1" applyBorder="1"/>
    <xf numFmtId="0" fontId="0" fillId="0" borderId="2" xfId="0" applyBorder="1"/>
    <xf numFmtId="9" fontId="0" fillId="0" borderId="2" xfId="1" applyFont="1" applyBorder="1"/>
    <xf numFmtId="9" fontId="0" fillId="0" borderId="9" xfId="1" applyFont="1" applyBorder="1"/>
    <xf numFmtId="9" fontId="0" fillId="0" borderId="2" xfId="1" applyNumberFormat="1" applyFont="1" applyBorder="1"/>
    <xf numFmtId="9" fontId="0" fillId="0" borderId="2" xfId="1" applyNumberFormat="1" applyFont="1" applyBorder="1" applyAlignment="1">
      <alignment horizontal="right"/>
    </xf>
    <xf numFmtId="9" fontId="0" fillId="0" borderId="9" xfId="1" applyNumberFormat="1" applyFont="1" applyBorder="1"/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17" borderId="0" xfId="0" applyFont="1" applyFill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3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4" fillId="5" borderId="0" xfId="0" applyFont="1" applyFill="1" applyAlignment="1">
      <alignment horizontal="center"/>
    </xf>
    <xf numFmtId="0" fontId="2" fillId="1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11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0" borderId="3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opLeftCell="A25" zoomScaleNormal="100" workbookViewId="0">
      <selection activeCell="A47" sqref="A47:XFD49"/>
    </sheetView>
  </sheetViews>
  <sheetFormatPr defaultRowHeight="15" x14ac:dyDescent="0.25"/>
  <cols>
    <col min="2" max="2" width="16.28515625" customWidth="1"/>
    <col min="3" max="3" width="19.7109375" customWidth="1"/>
    <col min="4" max="4" width="9.42578125" customWidth="1"/>
    <col min="5" max="5" width="10.85546875" customWidth="1"/>
    <col min="6" max="6" width="11.7109375" customWidth="1"/>
    <col min="7" max="7" width="10.5703125" bestFit="1" customWidth="1"/>
    <col min="9" max="9" width="10.28515625" customWidth="1"/>
    <col min="10" max="10" width="9.85546875" customWidth="1"/>
    <col min="11" max="11" width="10.42578125" customWidth="1"/>
    <col min="12" max="12" width="15.140625" customWidth="1"/>
    <col min="13" max="13" width="15.7109375" customWidth="1"/>
    <col min="14" max="14" width="11.140625" customWidth="1"/>
    <col min="15" max="15" width="15" customWidth="1"/>
    <col min="16" max="16" width="9.42578125" customWidth="1"/>
  </cols>
  <sheetData>
    <row r="1" spans="1:17" x14ac:dyDescent="0.25">
      <c r="A1" s="1"/>
      <c r="B1" s="1"/>
      <c r="C1" s="1"/>
      <c r="D1" s="125" t="s">
        <v>0</v>
      </c>
      <c r="E1" s="125"/>
      <c r="F1" s="126" t="s">
        <v>1</v>
      </c>
      <c r="G1" s="126"/>
      <c r="H1" s="125" t="s">
        <v>2</v>
      </c>
      <c r="I1" s="125"/>
      <c r="J1" s="100" t="s">
        <v>3</v>
      </c>
      <c r="K1" s="6"/>
      <c r="L1" s="1"/>
      <c r="M1" s="123" t="s">
        <v>4</v>
      </c>
      <c r="N1" s="123"/>
      <c r="O1" s="1"/>
      <c r="P1" s="124" t="s">
        <v>5</v>
      </c>
      <c r="Q1" s="124"/>
    </row>
    <row r="2" spans="1:17" x14ac:dyDescent="0.25">
      <c r="A2" s="1"/>
      <c r="B2" s="1" t="s">
        <v>6</v>
      </c>
      <c r="C2" s="100" t="s">
        <v>7</v>
      </c>
      <c r="D2" s="1" t="s">
        <v>8</v>
      </c>
      <c r="E2" s="117" t="s">
        <v>9</v>
      </c>
      <c r="F2" s="1" t="s">
        <v>1</v>
      </c>
      <c r="G2" s="117" t="s">
        <v>10</v>
      </c>
      <c r="H2" s="1" t="s">
        <v>2</v>
      </c>
      <c r="I2" s="117" t="s">
        <v>10</v>
      </c>
      <c r="J2" s="1" t="s">
        <v>3</v>
      </c>
      <c r="K2" s="117" t="s">
        <v>10</v>
      </c>
      <c r="L2" s="80" t="s">
        <v>11</v>
      </c>
      <c r="M2" s="1" t="s">
        <v>4</v>
      </c>
      <c r="N2" s="117" t="s">
        <v>10</v>
      </c>
      <c r="O2" s="101" t="s">
        <v>12</v>
      </c>
      <c r="P2" s="1" t="s">
        <v>13</v>
      </c>
      <c r="Q2" s="1" t="s">
        <v>10</v>
      </c>
    </row>
    <row r="3" spans="1:17" x14ac:dyDescent="0.25">
      <c r="A3" s="5" t="s">
        <v>14</v>
      </c>
      <c r="B3" s="1" t="s">
        <v>15</v>
      </c>
      <c r="C3" s="1">
        <v>60</v>
      </c>
      <c r="D3" s="1">
        <v>43</v>
      </c>
      <c r="E3" s="118">
        <f t="shared" ref="E3:E46" si="0">D3/C3</f>
        <v>0.71666666666666667</v>
      </c>
      <c r="F3" s="1">
        <v>54</v>
      </c>
      <c r="G3" s="118">
        <f>F3/C3</f>
        <v>0.9</v>
      </c>
      <c r="H3" s="1">
        <v>42</v>
      </c>
      <c r="I3" s="118">
        <f t="shared" ref="I3:I46" si="1">H3/C3</f>
        <v>0.7</v>
      </c>
      <c r="J3" s="1">
        <v>44</v>
      </c>
      <c r="K3" s="118">
        <f t="shared" ref="K3:K46" si="2">J3/C3</f>
        <v>0.73333333333333328</v>
      </c>
      <c r="L3" s="1">
        <v>16</v>
      </c>
      <c r="M3" s="102">
        <v>15</v>
      </c>
      <c r="N3" s="120">
        <f>M3/L3</f>
        <v>0.9375</v>
      </c>
      <c r="O3" s="102">
        <v>274</v>
      </c>
      <c r="P3" s="102">
        <v>239</v>
      </c>
      <c r="Q3" s="86">
        <f t="shared" ref="Q3:Q46" si="3">P3/O3</f>
        <v>0.87226277372262773</v>
      </c>
    </row>
    <row r="4" spans="1:17" x14ac:dyDescent="0.25">
      <c r="A4" s="5" t="s">
        <v>14</v>
      </c>
      <c r="B4" s="1" t="s">
        <v>16</v>
      </c>
      <c r="C4" s="1">
        <v>70</v>
      </c>
      <c r="D4" s="1">
        <v>53</v>
      </c>
      <c r="E4" s="118">
        <f t="shared" si="0"/>
        <v>0.75714285714285712</v>
      </c>
      <c r="F4" s="1">
        <v>57</v>
      </c>
      <c r="G4" s="118">
        <f t="shared" ref="G4:G46" si="4">F4/C4</f>
        <v>0.81428571428571428</v>
      </c>
      <c r="H4" s="1">
        <v>47</v>
      </c>
      <c r="I4" s="118">
        <f t="shared" si="1"/>
        <v>0.67142857142857137</v>
      </c>
      <c r="J4" s="1">
        <v>51</v>
      </c>
      <c r="K4" s="118">
        <f t="shared" si="2"/>
        <v>0.72857142857142854</v>
      </c>
      <c r="L4" s="1">
        <v>28</v>
      </c>
      <c r="M4" s="102">
        <v>25</v>
      </c>
      <c r="N4" s="120">
        <f>M4/L4</f>
        <v>0.8928571428571429</v>
      </c>
      <c r="O4" s="102">
        <v>251</v>
      </c>
      <c r="P4" s="102">
        <v>170</v>
      </c>
      <c r="Q4" s="86">
        <f t="shared" si="3"/>
        <v>0.67729083665338641</v>
      </c>
    </row>
    <row r="5" spans="1:17" x14ac:dyDescent="0.25">
      <c r="A5" s="5" t="s">
        <v>14</v>
      </c>
      <c r="B5" s="1" t="s">
        <v>17</v>
      </c>
      <c r="C5" s="1">
        <v>63</v>
      </c>
      <c r="D5" s="1">
        <v>43</v>
      </c>
      <c r="E5" s="118">
        <f t="shared" si="0"/>
        <v>0.68253968253968256</v>
      </c>
      <c r="F5" s="1">
        <v>49</v>
      </c>
      <c r="G5" s="118">
        <f t="shared" si="4"/>
        <v>0.77777777777777779</v>
      </c>
      <c r="H5" s="1">
        <v>44</v>
      </c>
      <c r="I5" s="118">
        <f t="shared" si="1"/>
        <v>0.69841269841269837</v>
      </c>
      <c r="J5" s="1">
        <v>40</v>
      </c>
      <c r="K5" s="118">
        <f t="shared" si="2"/>
        <v>0.63492063492063489</v>
      </c>
      <c r="L5" s="1">
        <v>14</v>
      </c>
      <c r="M5" s="102">
        <v>12</v>
      </c>
      <c r="N5" s="120">
        <f t="shared" ref="N5:N46" si="5">M5/L5</f>
        <v>0.8571428571428571</v>
      </c>
      <c r="O5" s="102">
        <v>171</v>
      </c>
      <c r="P5" s="102">
        <v>119</v>
      </c>
      <c r="Q5" s="86">
        <f t="shared" si="3"/>
        <v>0.69590643274853803</v>
      </c>
    </row>
    <row r="6" spans="1:17" x14ac:dyDescent="0.25">
      <c r="A6" s="5" t="s">
        <v>14</v>
      </c>
      <c r="B6" s="1" t="s">
        <v>18</v>
      </c>
      <c r="C6" s="1">
        <v>58</v>
      </c>
      <c r="D6" s="1">
        <v>38</v>
      </c>
      <c r="E6" s="118">
        <f t="shared" si="0"/>
        <v>0.65517241379310343</v>
      </c>
      <c r="F6" s="1">
        <v>42</v>
      </c>
      <c r="G6" s="118">
        <f t="shared" si="4"/>
        <v>0.72413793103448276</v>
      </c>
      <c r="H6" s="1">
        <v>34</v>
      </c>
      <c r="I6" s="118">
        <f t="shared" si="1"/>
        <v>0.58620689655172409</v>
      </c>
      <c r="J6" s="1">
        <v>45</v>
      </c>
      <c r="K6" s="118">
        <f t="shared" si="2"/>
        <v>0.77586206896551724</v>
      </c>
      <c r="L6" s="1">
        <v>11</v>
      </c>
      <c r="M6" s="102">
        <v>11</v>
      </c>
      <c r="N6" s="120">
        <f t="shared" si="5"/>
        <v>1</v>
      </c>
      <c r="O6" s="102">
        <v>173</v>
      </c>
      <c r="P6" s="102">
        <v>137</v>
      </c>
      <c r="Q6" s="86">
        <f t="shared" si="3"/>
        <v>0.79190751445086704</v>
      </c>
    </row>
    <row r="7" spans="1:17" x14ac:dyDescent="0.25">
      <c r="A7" s="5" t="s">
        <v>14</v>
      </c>
      <c r="B7" s="1" t="s">
        <v>19</v>
      </c>
      <c r="C7" s="1">
        <v>126</v>
      </c>
      <c r="D7" s="1">
        <v>111</v>
      </c>
      <c r="E7" s="118">
        <f t="shared" si="0"/>
        <v>0.88095238095238093</v>
      </c>
      <c r="F7" s="1">
        <v>113</v>
      </c>
      <c r="G7" s="118">
        <f t="shared" si="4"/>
        <v>0.89682539682539686</v>
      </c>
      <c r="H7" s="1">
        <v>96</v>
      </c>
      <c r="I7" s="118">
        <f t="shared" si="1"/>
        <v>0.76190476190476186</v>
      </c>
      <c r="J7" s="1">
        <v>58</v>
      </c>
      <c r="K7" s="118">
        <f t="shared" si="2"/>
        <v>0.46031746031746029</v>
      </c>
      <c r="L7" s="1">
        <v>85</v>
      </c>
      <c r="M7" s="102">
        <v>82</v>
      </c>
      <c r="N7" s="120">
        <f t="shared" si="5"/>
        <v>0.96470588235294119</v>
      </c>
      <c r="O7" s="102">
        <v>372</v>
      </c>
      <c r="P7" s="102">
        <v>315</v>
      </c>
      <c r="Q7" s="86">
        <f t="shared" si="3"/>
        <v>0.84677419354838712</v>
      </c>
    </row>
    <row r="8" spans="1:17" x14ac:dyDescent="0.25">
      <c r="A8" s="5" t="s">
        <v>14</v>
      </c>
      <c r="B8" s="1" t="s">
        <v>20</v>
      </c>
      <c r="C8" s="1">
        <v>140</v>
      </c>
      <c r="D8" s="1">
        <v>90</v>
      </c>
      <c r="E8" s="118">
        <f t="shared" si="0"/>
        <v>0.6428571428571429</v>
      </c>
      <c r="F8" s="1">
        <v>109</v>
      </c>
      <c r="G8" s="118">
        <f t="shared" si="4"/>
        <v>0.77857142857142858</v>
      </c>
      <c r="H8" s="1">
        <v>85</v>
      </c>
      <c r="I8" s="118">
        <f t="shared" si="1"/>
        <v>0.6071428571428571</v>
      </c>
      <c r="J8" s="1">
        <v>86</v>
      </c>
      <c r="K8" s="118">
        <f t="shared" si="2"/>
        <v>0.61428571428571432</v>
      </c>
      <c r="L8" s="1">
        <v>53</v>
      </c>
      <c r="M8" s="102">
        <v>48</v>
      </c>
      <c r="N8" s="120">
        <f t="shared" si="5"/>
        <v>0.90566037735849059</v>
      </c>
      <c r="O8" s="102">
        <v>334</v>
      </c>
      <c r="P8" s="102">
        <v>240</v>
      </c>
      <c r="Q8" s="86">
        <f t="shared" si="3"/>
        <v>0.71856287425149701</v>
      </c>
    </row>
    <row r="9" spans="1:17" x14ac:dyDescent="0.25">
      <c r="A9" s="5" t="s">
        <v>14</v>
      </c>
      <c r="B9" s="1" t="s">
        <v>21</v>
      </c>
      <c r="C9" s="1">
        <v>119</v>
      </c>
      <c r="D9" s="1">
        <v>79</v>
      </c>
      <c r="E9" s="118">
        <f t="shared" si="0"/>
        <v>0.66386554621848737</v>
      </c>
      <c r="F9" s="1">
        <v>98</v>
      </c>
      <c r="G9" s="118">
        <f t="shared" si="4"/>
        <v>0.82352941176470584</v>
      </c>
      <c r="H9" s="1">
        <v>70</v>
      </c>
      <c r="I9" s="118">
        <f t="shared" si="1"/>
        <v>0.58823529411764708</v>
      </c>
      <c r="J9" s="1">
        <v>59</v>
      </c>
      <c r="K9" s="118">
        <f t="shared" si="2"/>
        <v>0.49579831932773111</v>
      </c>
      <c r="L9" s="1">
        <v>52</v>
      </c>
      <c r="M9" s="102">
        <v>45</v>
      </c>
      <c r="N9" s="120">
        <f t="shared" si="5"/>
        <v>0.86538461538461542</v>
      </c>
      <c r="O9" s="102">
        <v>315</v>
      </c>
      <c r="P9" s="102">
        <v>238</v>
      </c>
      <c r="Q9" s="86">
        <f t="shared" si="3"/>
        <v>0.75555555555555554</v>
      </c>
    </row>
    <row r="10" spans="1:17" x14ac:dyDescent="0.25">
      <c r="A10" s="2" t="s">
        <v>22</v>
      </c>
      <c r="B10" s="1" t="s">
        <v>23</v>
      </c>
      <c r="C10" s="1">
        <v>44</v>
      </c>
      <c r="D10" s="1">
        <v>27</v>
      </c>
      <c r="E10" s="118">
        <f t="shared" si="0"/>
        <v>0.61363636363636365</v>
      </c>
      <c r="F10" s="1">
        <v>38</v>
      </c>
      <c r="G10" s="118">
        <f t="shared" si="4"/>
        <v>0.86363636363636365</v>
      </c>
      <c r="H10" s="1">
        <v>33</v>
      </c>
      <c r="I10" s="118">
        <f t="shared" si="1"/>
        <v>0.75</v>
      </c>
      <c r="J10" s="1">
        <v>33</v>
      </c>
      <c r="K10" s="118">
        <f t="shared" si="2"/>
        <v>0.75</v>
      </c>
      <c r="L10" s="1">
        <v>12</v>
      </c>
      <c r="M10" s="102">
        <v>9</v>
      </c>
      <c r="N10" s="120">
        <f t="shared" si="5"/>
        <v>0.75</v>
      </c>
      <c r="O10" s="102">
        <v>156</v>
      </c>
      <c r="P10" s="102">
        <v>121</v>
      </c>
      <c r="Q10" s="86">
        <f t="shared" si="3"/>
        <v>0.77564102564102566</v>
      </c>
    </row>
    <row r="11" spans="1:17" x14ac:dyDescent="0.25">
      <c r="A11" s="2" t="s">
        <v>22</v>
      </c>
      <c r="B11" s="1" t="s">
        <v>24</v>
      </c>
      <c r="C11" s="1">
        <v>120</v>
      </c>
      <c r="D11" s="1">
        <v>96</v>
      </c>
      <c r="E11" s="118">
        <f t="shared" si="0"/>
        <v>0.8</v>
      </c>
      <c r="F11" s="1">
        <v>97</v>
      </c>
      <c r="G11" s="118">
        <f t="shared" si="4"/>
        <v>0.80833333333333335</v>
      </c>
      <c r="H11" s="1">
        <v>90</v>
      </c>
      <c r="I11" s="118">
        <f t="shared" si="1"/>
        <v>0.75</v>
      </c>
      <c r="J11" s="1">
        <v>80</v>
      </c>
      <c r="K11" s="118">
        <f t="shared" si="2"/>
        <v>0.66666666666666663</v>
      </c>
      <c r="L11" s="1">
        <v>57</v>
      </c>
      <c r="M11" s="102">
        <v>49</v>
      </c>
      <c r="N11" s="120">
        <f t="shared" si="5"/>
        <v>0.85964912280701755</v>
      </c>
      <c r="O11" s="102">
        <v>277</v>
      </c>
      <c r="P11" s="102">
        <v>219</v>
      </c>
      <c r="Q11" s="86">
        <f t="shared" si="3"/>
        <v>0.79061371841155237</v>
      </c>
    </row>
    <row r="12" spans="1:17" x14ac:dyDescent="0.25">
      <c r="A12" s="2" t="s">
        <v>22</v>
      </c>
      <c r="B12" s="1" t="s">
        <v>25</v>
      </c>
      <c r="C12" s="1">
        <v>46</v>
      </c>
      <c r="D12" s="1">
        <v>37</v>
      </c>
      <c r="E12" s="118">
        <f t="shared" si="0"/>
        <v>0.80434782608695654</v>
      </c>
      <c r="F12" s="1">
        <v>40</v>
      </c>
      <c r="G12" s="118">
        <f t="shared" si="4"/>
        <v>0.86956521739130432</v>
      </c>
      <c r="H12" s="1">
        <v>28</v>
      </c>
      <c r="I12" s="118">
        <f t="shared" si="1"/>
        <v>0.60869565217391308</v>
      </c>
      <c r="J12" s="1">
        <v>23</v>
      </c>
      <c r="K12" s="118">
        <f t="shared" si="2"/>
        <v>0.5</v>
      </c>
      <c r="L12" s="1">
        <v>13</v>
      </c>
      <c r="M12" s="102">
        <v>12</v>
      </c>
      <c r="N12" s="120">
        <f t="shared" si="5"/>
        <v>0.92307692307692313</v>
      </c>
      <c r="O12" s="102">
        <v>146</v>
      </c>
      <c r="P12" s="102">
        <v>111</v>
      </c>
      <c r="Q12" s="86">
        <f t="shared" si="3"/>
        <v>0.76027397260273977</v>
      </c>
    </row>
    <row r="13" spans="1:17" x14ac:dyDescent="0.25">
      <c r="A13" s="2" t="s">
        <v>22</v>
      </c>
      <c r="B13" s="1" t="s">
        <v>26</v>
      </c>
      <c r="C13" s="1">
        <v>98</v>
      </c>
      <c r="D13" s="1">
        <v>59</v>
      </c>
      <c r="E13" s="118">
        <f t="shared" si="0"/>
        <v>0.60204081632653061</v>
      </c>
      <c r="F13" s="1">
        <v>77</v>
      </c>
      <c r="G13" s="118">
        <f t="shared" si="4"/>
        <v>0.7857142857142857</v>
      </c>
      <c r="H13" s="1">
        <v>64</v>
      </c>
      <c r="I13" s="118">
        <f t="shared" si="1"/>
        <v>0.65306122448979587</v>
      </c>
      <c r="J13" s="1">
        <v>58</v>
      </c>
      <c r="K13" s="118">
        <f t="shared" si="2"/>
        <v>0.59183673469387754</v>
      </c>
      <c r="L13" s="1">
        <v>39</v>
      </c>
      <c r="M13" s="102">
        <v>34</v>
      </c>
      <c r="N13" s="120">
        <f t="shared" si="5"/>
        <v>0.87179487179487181</v>
      </c>
      <c r="O13" s="102">
        <v>235</v>
      </c>
      <c r="P13" s="102">
        <v>171</v>
      </c>
      <c r="Q13" s="86">
        <f t="shared" si="3"/>
        <v>0.72765957446808516</v>
      </c>
    </row>
    <row r="14" spans="1:17" x14ac:dyDescent="0.25">
      <c r="A14" s="2" t="s">
        <v>22</v>
      </c>
      <c r="B14" s="1" t="s">
        <v>27</v>
      </c>
      <c r="C14" s="1">
        <v>115</v>
      </c>
      <c r="D14" s="1">
        <v>88</v>
      </c>
      <c r="E14" s="118">
        <f t="shared" si="0"/>
        <v>0.76521739130434785</v>
      </c>
      <c r="F14" s="1">
        <v>99</v>
      </c>
      <c r="G14" s="118">
        <f t="shared" si="4"/>
        <v>0.86086956521739133</v>
      </c>
      <c r="H14" s="1">
        <v>85</v>
      </c>
      <c r="I14" s="118">
        <f t="shared" si="1"/>
        <v>0.73913043478260865</v>
      </c>
      <c r="J14" s="1">
        <v>80</v>
      </c>
      <c r="K14" s="118">
        <f t="shared" si="2"/>
        <v>0.69565217391304346</v>
      </c>
      <c r="L14" s="1">
        <v>42</v>
      </c>
      <c r="M14" s="102">
        <v>40</v>
      </c>
      <c r="N14" s="120">
        <f t="shared" si="5"/>
        <v>0.95238095238095233</v>
      </c>
      <c r="O14" s="102">
        <v>306</v>
      </c>
      <c r="P14" s="102">
        <v>236</v>
      </c>
      <c r="Q14" s="86">
        <f t="shared" si="3"/>
        <v>0.77124183006535951</v>
      </c>
    </row>
    <row r="15" spans="1:17" x14ac:dyDescent="0.25">
      <c r="A15" s="2" t="s">
        <v>22</v>
      </c>
      <c r="B15" s="1" t="s">
        <v>28</v>
      </c>
      <c r="C15" s="1">
        <v>12</v>
      </c>
      <c r="D15" s="1">
        <v>12</v>
      </c>
      <c r="E15" s="118">
        <f t="shared" si="0"/>
        <v>1</v>
      </c>
      <c r="F15" s="1">
        <v>7</v>
      </c>
      <c r="G15" s="118">
        <f t="shared" si="4"/>
        <v>0.58333333333333337</v>
      </c>
      <c r="H15" s="1">
        <v>7</v>
      </c>
      <c r="I15" s="118">
        <f t="shared" si="1"/>
        <v>0.58333333333333337</v>
      </c>
      <c r="J15" s="1">
        <v>9</v>
      </c>
      <c r="K15" s="118">
        <f t="shared" si="2"/>
        <v>0.75</v>
      </c>
      <c r="L15" s="103" t="s">
        <v>120</v>
      </c>
      <c r="M15" s="103" t="s">
        <v>120</v>
      </c>
      <c r="N15" s="121" t="s">
        <v>120</v>
      </c>
      <c r="O15" s="102">
        <v>37</v>
      </c>
      <c r="P15" s="102">
        <v>28</v>
      </c>
      <c r="Q15" s="86">
        <f t="shared" si="3"/>
        <v>0.7567567567567568</v>
      </c>
    </row>
    <row r="16" spans="1:17" x14ac:dyDescent="0.25">
      <c r="A16" s="2" t="s">
        <v>22</v>
      </c>
      <c r="B16" s="1" t="s">
        <v>29</v>
      </c>
      <c r="C16" s="1">
        <v>87</v>
      </c>
      <c r="D16" s="1">
        <v>61</v>
      </c>
      <c r="E16" s="118">
        <f t="shared" si="0"/>
        <v>0.70114942528735635</v>
      </c>
      <c r="F16" s="1">
        <v>76</v>
      </c>
      <c r="G16" s="118">
        <f t="shared" si="4"/>
        <v>0.87356321839080464</v>
      </c>
      <c r="H16" s="1">
        <v>64</v>
      </c>
      <c r="I16" s="118">
        <f t="shared" si="1"/>
        <v>0.73563218390804597</v>
      </c>
      <c r="J16" s="1">
        <v>58</v>
      </c>
      <c r="K16" s="118">
        <f t="shared" si="2"/>
        <v>0.66666666666666663</v>
      </c>
      <c r="L16" s="1">
        <v>20</v>
      </c>
      <c r="M16" s="102">
        <v>18</v>
      </c>
      <c r="N16" s="120">
        <f t="shared" si="5"/>
        <v>0.9</v>
      </c>
      <c r="O16" s="102">
        <v>257</v>
      </c>
      <c r="P16" s="102">
        <v>208</v>
      </c>
      <c r="Q16" s="86">
        <f t="shared" si="3"/>
        <v>0.80933852140077822</v>
      </c>
    </row>
    <row r="17" spans="1:17" x14ac:dyDescent="0.25">
      <c r="A17" s="2" t="s">
        <v>22</v>
      </c>
      <c r="B17" s="1" t="s">
        <v>30</v>
      </c>
      <c r="C17" s="1">
        <v>30</v>
      </c>
      <c r="D17" s="1">
        <v>20</v>
      </c>
      <c r="E17" s="118">
        <f t="shared" si="0"/>
        <v>0.66666666666666663</v>
      </c>
      <c r="F17" s="1">
        <v>23</v>
      </c>
      <c r="G17" s="118">
        <f t="shared" si="4"/>
        <v>0.76666666666666672</v>
      </c>
      <c r="H17" s="1">
        <v>17</v>
      </c>
      <c r="I17" s="118">
        <f t="shared" si="1"/>
        <v>0.56666666666666665</v>
      </c>
      <c r="J17" s="1">
        <v>16</v>
      </c>
      <c r="K17" s="118">
        <f t="shared" si="2"/>
        <v>0.53333333333333333</v>
      </c>
      <c r="L17" s="1">
        <v>15</v>
      </c>
      <c r="M17" s="102">
        <v>13</v>
      </c>
      <c r="N17" s="120">
        <f t="shared" si="5"/>
        <v>0.8666666666666667</v>
      </c>
      <c r="O17" s="102">
        <v>89</v>
      </c>
      <c r="P17" s="102">
        <v>69</v>
      </c>
      <c r="Q17" s="86">
        <f t="shared" si="3"/>
        <v>0.7752808988764045</v>
      </c>
    </row>
    <row r="18" spans="1:17" x14ac:dyDescent="0.25">
      <c r="A18" s="2" t="s">
        <v>22</v>
      </c>
      <c r="B18" s="1" t="s">
        <v>31</v>
      </c>
      <c r="C18" s="1">
        <v>44</v>
      </c>
      <c r="D18" s="1">
        <v>19</v>
      </c>
      <c r="E18" s="118">
        <f t="shared" si="0"/>
        <v>0.43181818181818182</v>
      </c>
      <c r="F18" s="1">
        <v>32</v>
      </c>
      <c r="G18" s="118">
        <f t="shared" si="4"/>
        <v>0.72727272727272729</v>
      </c>
      <c r="H18" s="1">
        <v>28</v>
      </c>
      <c r="I18" s="118">
        <f t="shared" si="1"/>
        <v>0.63636363636363635</v>
      </c>
      <c r="J18" s="1">
        <v>33</v>
      </c>
      <c r="K18" s="118">
        <f t="shared" si="2"/>
        <v>0.75</v>
      </c>
      <c r="L18" s="1">
        <v>14</v>
      </c>
      <c r="M18" s="102">
        <v>12</v>
      </c>
      <c r="N18" s="120">
        <f t="shared" si="5"/>
        <v>0.8571428571428571</v>
      </c>
      <c r="O18" s="102">
        <v>153</v>
      </c>
      <c r="P18" s="102">
        <v>106</v>
      </c>
      <c r="Q18" s="86">
        <f t="shared" si="3"/>
        <v>0.69281045751633985</v>
      </c>
    </row>
    <row r="19" spans="1:17" x14ac:dyDescent="0.25">
      <c r="A19" s="2" t="s">
        <v>22</v>
      </c>
      <c r="B19" s="1" t="s">
        <v>32</v>
      </c>
      <c r="C19" s="1">
        <v>41</v>
      </c>
      <c r="D19" s="1">
        <v>26</v>
      </c>
      <c r="E19" s="118">
        <f t="shared" si="0"/>
        <v>0.63414634146341464</v>
      </c>
      <c r="F19" s="1">
        <v>36</v>
      </c>
      <c r="G19" s="118">
        <f t="shared" si="4"/>
        <v>0.87804878048780488</v>
      </c>
      <c r="H19" s="1">
        <v>29</v>
      </c>
      <c r="I19" s="118">
        <f t="shared" si="1"/>
        <v>0.70731707317073167</v>
      </c>
      <c r="J19" s="1">
        <v>28</v>
      </c>
      <c r="K19" s="118">
        <f t="shared" si="2"/>
        <v>0.68292682926829273</v>
      </c>
      <c r="L19" s="1">
        <v>20</v>
      </c>
      <c r="M19" s="102">
        <v>16</v>
      </c>
      <c r="N19" s="120">
        <f t="shared" si="5"/>
        <v>0.8</v>
      </c>
      <c r="O19" s="102">
        <v>124</v>
      </c>
      <c r="P19" s="102">
        <v>99</v>
      </c>
      <c r="Q19" s="86">
        <f t="shared" si="3"/>
        <v>0.79838709677419351</v>
      </c>
    </row>
    <row r="20" spans="1:17" x14ac:dyDescent="0.25">
      <c r="A20" s="3" t="s">
        <v>33</v>
      </c>
      <c r="B20" s="1" t="s">
        <v>34</v>
      </c>
      <c r="C20" s="1">
        <v>271</v>
      </c>
      <c r="D20" s="1">
        <v>224</v>
      </c>
      <c r="E20" s="118">
        <f t="shared" si="0"/>
        <v>0.82656826568265684</v>
      </c>
      <c r="F20" s="1">
        <v>225</v>
      </c>
      <c r="G20" s="118">
        <f t="shared" si="4"/>
        <v>0.8302583025830258</v>
      </c>
      <c r="H20" s="1">
        <v>189</v>
      </c>
      <c r="I20" s="118">
        <f t="shared" si="1"/>
        <v>0.69741697416974169</v>
      </c>
      <c r="J20" s="1">
        <v>158</v>
      </c>
      <c r="K20" s="118">
        <f t="shared" si="2"/>
        <v>0.58302583025830257</v>
      </c>
      <c r="L20" s="1">
        <v>120</v>
      </c>
      <c r="M20" s="102">
        <v>119</v>
      </c>
      <c r="N20" s="120">
        <f t="shared" si="5"/>
        <v>0.9916666666666667</v>
      </c>
      <c r="O20" s="102">
        <v>546</v>
      </c>
      <c r="P20" s="102">
        <v>401</v>
      </c>
      <c r="Q20" s="86">
        <f t="shared" si="3"/>
        <v>0.73443223443223449</v>
      </c>
    </row>
    <row r="21" spans="1:17" x14ac:dyDescent="0.25">
      <c r="A21" s="3" t="s">
        <v>33</v>
      </c>
      <c r="B21" s="1" t="s">
        <v>35</v>
      </c>
      <c r="C21" s="1">
        <v>57</v>
      </c>
      <c r="D21" s="1">
        <v>46</v>
      </c>
      <c r="E21" s="118">
        <f t="shared" si="0"/>
        <v>0.80701754385964908</v>
      </c>
      <c r="F21" s="1">
        <v>39</v>
      </c>
      <c r="G21" s="118">
        <f t="shared" si="4"/>
        <v>0.68421052631578949</v>
      </c>
      <c r="H21" s="1">
        <v>25</v>
      </c>
      <c r="I21" s="118">
        <f t="shared" si="1"/>
        <v>0.43859649122807015</v>
      </c>
      <c r="J21" s="1">
        <v>34</v>
      </c>
      <c r="K21" s="118">
        <f t="shared" si="2"/>
        <v>0.59649122807017541</v>
      </c>
      <c r="L21" s="1">
        <v>27</v>
      </c>
      <c r="M21" s="102">
        <v>27</v>
      </c>
      <c r="N21" s="120">
        <f t="shared" si="5"/>
        <v>1</v>
      </c>
      <c r="O21" s="102">
        <v>145</v>
      </c>
      <c r="P21" s="102">
        <v>94</v>
      </c>
      <c r="Q21" s="86">
        <f t="shared" si="3"/>
        <v>0.64827586206896548</v>
      </c>
    </row>
    <row r="22" spans="1:17" x14ac:dyDescent="0.25">
      <c r="A22" s="3" t="s">
        <v>33</v>
      </c>
      <c r="B22" s="1" t="s">
        <v>36</v>
      </c>
      <c r="C22" s="1">
        <v>78</v>
      </c>
      <c r="D22" s="1">
        <v>42</v>
      </c>
      <c r="E22" s="118">
        <f t="shared" si="0"/>
        <v>0.53846153846153844</v>
      </c>
      <c r="F22" s="1">
        <v>63</v>
      </c>
      <c r="G22" s="118">
        <f t="shared" si="4"/>
        <v>0.80769230769230771</v>
      </c>
      <c r="H22" s="1">
        <v>48</v>
      </c>
      <c r="I22" s="118">
        <f t="shared" si="1"/>
        <v>0.61538461538461542</v>
      </c>
      <c r="J22" s="1">
        <v>60</v>
      </c>
      <c r="K22" s="118">
        <f t="shared" si="2"/>
        <v>0.76923076923076927</v>
      </c>
      <c r="L22" s="1">
        <v>12</v>
      </c>
      <c r="M22" s="102">
        <v>11</v>
      </c>
      <c r="N22" s="120">
        <f t="shared" si="5"/>
        <v>0.91666666666666663</v>
      </c>
      <c r="O22" s="102">
        <v>176</v>
      </c>
      <c r="P22" s="102">
        <v>127</v>
      </c>
      <c r="Q22" s="86">
        <f t="shared" si="3"/>
        <v>0.72159090909090906</v>
      </c>
    </row>
    <row r="23" spans="1:17" x14ac:dyDescent="0.25">
      <c r="A23" s="3" t="s">
        <v>33</v>
      </c>
      <c r="B23" s="1" t="s">
        <v>37</v>
      </c>
      <c r="C23" s="1">
        <v>126</v>
      </c>
      <c r="D23" s="1">
        <v>104</v>
      </c>
      <c r="E23" s="118">
        <f t="shared" si="0"/>
        <v>0.82539682539682535</v>
      </c>
      <c r="F23" s="1">
        <v>104</v>
      </c>
      <c r="G23" s="118">
        <f t="shared" si="4"/>
        <v>0.82539682539682535</v>
      </c>
      <c r="H23" s="1">
        <v>86</v>
      </c>
      <c r="I23" s="118">
        <f t="shared" si="1"/>
        <v>0.68253968253968256</v>
      </c>
      <c r="J23" s="1">
        <v>74</v>
      </c>
      <c r="K23" s="118">
        <f t="shared" si="2"/>
        <v>0.58730158730158732</v>
      </c>
      <c r="L23" s="1">
        <v>51</v>
      </c>
      <c r="M23" s="102">
        <v>45</v>
      </c>
      <c r="N23" s="120">
        <f t="shared" si="5"/>
        <v>0.88235294117647056</v>
      </c>
      <c r="O23" s="102">
        <v>394</v>
      </c>
      <c r="P23" s="102">
        <v>302</v>
      </c>
      <c r="Q23" s="86">
        <f t="shared" si="3"/>
        <v>0.76649746192893398</v>
      </c>
    </row>
    <row r="24" spans="1:17" x14ac:dyDescent="0.25">
      <c r="A24" s="3" t="s">
        <v>33</v>
      </c>
      <c r="B24" s="1" t="s">
        <v>38</v>
      </c>
      <c r="C24" s="1">
        <v>45</v>
      </c>
      <c r="D24" s="1">
        <v>31</v>
      </c>
      <c r="E24" s="118">
        <f t="shared" si="0"/>
        <v>0.68888888888888888</v>
      </c>
      <c r="F24" s="1">
        <v>32</v>
      </c>
      <c r="G24" s="118">
        <f t="shared" si="4"/>
        <v>0.71111111111111114</v>
      </c>
      <c r="H24" s="1">
        <v>21</v>
      </c>
      <c r="I24" s="118">
        <f t="shared" si="1"/>
        <v>0.46666666666666667</v>
      </c>
      <c r="J24" s="1">
        <v>27</v>
      </c>
      <c r="K24" s="118">
        <f t="shared" si="2"/>
        <v>0.6</v>
      </c>
      <c r="L24" s="1">
        <v>12</v>
      </c>
      <c r="M24" s="102">
        <v>12</v>
      </c>
      <c r="N24" s="120">
        <f t="shared" si="5"/>
        <v>1</v>
      </c>
      <c r="O24" s="102">
        <v>120</v>
      </c>
      <c r="P24" s="102">
        <v>95</v>
      </c>
      <c r="Q24" s="86">
        <f t="shared" si="3"/>
        <v>0.79166666666666663</v>
      </c>
    </row>
    <row r="25" spans="1:17" x14ac:dyDescent="0.25">
      <c r="A25" s="3" t="s">
        <v>33</v>
      </c>
      <c r="B25" s="1" t="s">
        <v>39</v>
      </c>
      <c r="C25" s="1">
        <v>42</v>
      </c>
      <c r="D25" s="1">
        <v>29</v>
      </c>
      <c r="E25" s="118">
        <f t="shared" si="0"/>
        <v>0.69047619047619047</v>
      </c>
      <c r="F25" s="1">
        <v>31</v>
      </c>
      <c r="G25" s="118">
        <f t="shared" si="4"/>
        <v>0.73809523809523814</v>
      </c>
      <c r="H25" s="1">
        <v>19</v>
      </c>
      <c r="I25" s="118">
        <f t="shared" si="1"/>
        <v>0.45238095238095238</v>
      </c>
      <c r="J25" s="1">
        <v>25</v>
      </c>
      <c r="K25" s="118">
        <f t="shared" si="2"/>
        <v>0.59523809523809523</v>
      </c>
      <c r="L25" s="1">
        <v>10</v>
      </c>
      <c r="M25" s="102">
        <v>8</v>
      </c>
      <c r="N25" s="120">
        <f t="shared" si="5"/>
        <v>0.8</v>
      </c>
      <c r="O25" s="102">
        <v>127</v>
      </c>
      <c r="P25" s="102">
        <v>92</v>
      </c>
      <c r="Q25" s="86">
        <f t="shared" si="3"/>
        <v>0.72440944881889768</v>
      </c>
    </row>
    <row r="26" spans="1:17" x14ac:dyDescent="0.25">
      <c r="A26" s="3" t="s">
        <v>33</v>
      </c>
      <c r="B26" s="1" t="s">
        <v>40</v>
      </c>
      <c r="C26" s="1">
        <v>101</v>
      </c>
      <c r="D26" s="1">
        <v>75</v>
      </c>
      <c r="E26" s="118">
        <f t="shared" si="0"/>
        <v>0.74257425742574257</v>
      </c>
      <c r="F26" s="1">
        <v>73</v>
      </c>
      <c r="G26" s="118">
        <f t="shared" si="4"/>
        <v>0.72277227722772275</v>
      </c>
      <c r="H26" s="1">
        <v>62</v>
      </c>
      <c r="I26" s="118">
        <f t="shared" si="1"/>
        <v>0.61386138613861385</v>
      </c>
      <c r="J26" s="1">
        <v>76</v>
      </c>
      <c r="K26" s="118">
        <f t="shared" si="2"/>
        <v>0.75247524752475248</v>
      </c>
      <c r="L26" s="1">
        <v>30</v>
      </c>
      <c r="M26" s="102">
        <v>26</v>
      </c>
      <c r="N26" s="120">
        <f t="shared" si="5"/>
        <v>0.8666666666666667</v>
      </c>
      <c r="O26" s="102">
        <v>242</v>
      </c>
      <c r="P26" s="102">
        <v>156</v>
      </c>
      <c r="Q26" s="86">
        <f t="shared" si="3"/>
        <v>0.64462809917355368</v>
      </c>
    </row>
    <row r="27" spans="1:17" x14ac:dyDescent="0.25">
      <c r="A27" s="3" t="s">
        <v>33</v>
      </c>
      <c r="B27" s="1" t="s">
        <v>41</v>
      </c>
      <c r="C27" s="1">
        <v>166</v>
      </c>
      <c r="D27" s="1">
        <v>133</v>
      </c>
      <c r="E27" s="118">
        <f t="shared" si="0"/>
        <v>0.8012048192771084</v>
      </c>
      <c r="F27" s="1">
        <v>141</v>
      </c>
      <c r="G27" s="118">
        <f t="shared" si="4"/>
        <v>0.8493975903614458</v>
      </c>
      <c r="H27" s="1">
        <v>107</v>
      </c>
      <c r="I27" s="118">
        <f t="shared" si="1"/>
        <v>0.64457831325301207</v>
      </c>
      <c r="J27" s="1">
        <v>95</v>
      </c>
      <c r="K27" s="118">
        <f t="shared" si="2"/>
        <v>0.57228915662650603</v>
      </c>
      <c r="L27" s="1">
        <v>97</v>
      </c>
      <c r="M27" s="102">
        <v>87</v>
      </c>
      <c r="N27" s="120">
        <f t="shared" si="5"/>
        <v>0.89690721649484539</v>
      </c>
      <c r="O27" s="102">
        <v>336</v>
      </c>
      <c r="P27" s="102">
        <v>231</v>
      </c>
      <c r="Q27" s="86">
        <f t="shared" si="3"/>
        <v>0.6875</v>
      </c>
    </row>
    <row r="28" spans="1:17" x14ac:dyDescent="0.25">
      <c r="A28" s="3" t="s">
        <v>33</v>
      </c>
      <c r="B28" s="1" t="s">
        <v>42</v>
      </c>
      <c r="C28" s="1">
        <v>219</v>
      </c>
      <c r="D28" s="1">
        <v>191</v>
      </c>
      <c r="E28" s="118">
        <f t="shared" si="0"/>
        <v>0.87214611872146119</v>
      </c>
      <c r="F28" s="1">
        <v>173</v>
      </c>
      <c r="G28" s="118">
        <f t="shared" si="4"/>
        <v>0.78995433789954339</v>
      </c>
      <c r="H28" s="1">
        <v>141</v>
      </c>
      <c r="I28" s="118">
        <f t="shared" si="1"/>
        <v>0.64383561643835618</v>
      </c>
      <c r="J28" s="1">
        <v>139</v>
      </c>
      <c r="K28" s="118">
        <f t="shared" si="2"/>
        <v>0.63470319634703198</v>
      </c>
      <c r="L28" s="1">
        <v>101</v>
      </c>
      <c r="M28" s="102">
        <v>95</v>
      </c>
      <c r="N28" s="120">
        <f t="shared" si="5"/>
        <v>0.94059405940594054</v>
      </c>
      <c r="O28" s="102">
        <v>597</v>
      </c>
      <c r="P28" s="102">
        <v>503</v>
      </c>
      <c r="Q28" s="86">
        <f t="shared" si="3"/>
        <v>0.84254606365159124</v>
      </c>
    </row>
    <row r="29" spans="1:17" x14ac:dyDescent="0.25">
      <c r="A29" s="3" t="s">
        <v>33</v>
      </c>
      <c r="B29" s="1" t="s">
        <v>43</v>
      </c>
      <c r="C29" s="1">
        <v>53</v>
      </c>
      <c r="D29" s="1">
        <v>37</v>
      </c>
      <c r="E29" s="118">
        <f t="shared" si="0"/>
        <v>0.69811320754716977</v>
      </c>
      <c r="F29" s="1">
        <v>39</v>
      </c>
      <c r="G29" s="118">
        <f t="shared" si="4"/>
        <v>0.73584905660377353</v>
      </c>
      <c r="H29" s="1">
        <v>32</v>
      </c>
      <c r="I29" s="118">
        <f t="shared" si="1"/>
        <v>0.60377358490566035</v>
      </c>
      <c r="J29" s="1">
        <v>39</v>
      </c>
      <c r="K29" s="118">
        <f t="shared" si="2"/>
        <v>0.73584905660377353</v>
      </c>
      <c r="L29" s="1">
        <v>7</v>
      </c>
      <c r="M29" s="102">
        <v>6</v>
      </c>
      <c r="N29" s="120">
        <f t="shared" si="5"/>
        <v>0.8571428571428571</v>
      </c>
      <c r="O29" s="102">
        <v>139</v>
      </c>
      <c r="P29" s="102">
        <v>99</v>
      </c>
      <c r="Q29" s="86">
        <f t="shared" si="3"/>
        <v>0.71223021582733814</v>
      </c>
    </row>
    <row r="30" spans="1:17" x14ac:dyDescent="0.25">
      <c r="A30" s="3" t="s">
        <v>33</v>
      </c>
      <c r="B30" s="1" t="s">
        <v>44</v>
      </c>
      <c r="C30" s="1">
        <v>75</v>
      </c>
      <c r="D30" s="1">
        <v>53</v>
      </c>
      <c r="E30" s="118">
        <f t="shared" si="0"/>
        <v>0.70666666666666667</v>
      </c>
      <c r="F30" s="1">
        <v>65</v>
      </c>
      <c r="G30" s="118">
        <f t="shared" si="4"/>
        <v>0.8666666666666667</v>
      </c>
      <c r="H30" s="1">
        <v>52</v>
      </c>
      <c r="I30" s="118">
        <f t="shared" si="1"/>
        <v>0.69333333333333336</v>
      </c>
      <c r="J30" s="1">
        <v>47</v>
      </c>
      <c r="K30" s="118">
        <f t="shared" si="2"/>
        <v>0.62666666666666671</v>
      </c>
      <c r="L30" s="1">
        <v>21</v>
      </c>
      <c r="M30" s="102">
        <v>16</v>
      </c>
      <c r="N30" s="120">
        <f t="shared" si="5"/>
        <v>0.76190476190476186</v>
      </c>
      <c r="O30" s="102">
        <v>245</v>
      </c>
      <c r="P30" s="102">
        <v>184</v>
      </c>
      <c r="Q30" s="86">
        <f t="shared" si="3"/>
        <v>0.75102040816326532</v>
      </c>
    </row>
    <row r="31" spans="1:17" x14ac:dyDescent="0.25">
      <c r="A31" s="3" t="s">
        <v>33</v>
      </c>
      <c r="B31" s="1" t="s">
        <v>45</v>
      </c>
      <c r="C31" s="1">
        <v>55</v>
      </c>
      <c r="D31" s="1">
        <v>47</v>
      </c>
      <c r="E31" s="118">
        <f t="shared" si="0"/>
        <v>0.8545454545454545</v>
      </c>
      <c r="F31" s="1">
        <v>38</v>
      </c>
      <c r="G31" s="118">
        <f t="shared" si="4"/>
        <v>0.69090909090909092</v>
      </c>
      <c r="H31" s="1">
        <v>34</v>
      </c>
      <c r="I31" s="118">
        <f t="shared" si="1"/>
        <v>0.61818181818181817</v>
      </c>
      <c r="J31" s="1">
        <v>30</v>
      </c>
      <c r="K31" s="118">
        <f t="shared" si="2"/>
        <v>0.54545454545454541</v>
      </c>
      <c r="L31" s="1">
        <v>11</v>
      </c>
      <c r="M31" s="102">
        <v>11</v>
      </c>
      <c r="N31" s="120">
        <f t="shared" si="5"/>
        <v>1</v>
      </c>
      <c r="O31" s="102">
        <v>144</v>
      </c>
      <c r="P31" s="102">
        <v>95</v>
      </c>
      <c r="Q31" s="86">
        <f t="shared" si="3"/>
        <v>0.65972222222222221</v>
      </c>
    </row>
    <row r="32" spans="1:17" x14ac:dyDescent="0.25">
      <c r="A32" s="4" t="s">
        <v>46</v>
      </c>
      <c r="B32" s="1" t="s">
        <v>47</v>
      </c>
      <c r="C32" s="1">
        <v>38</v>
      </c>
      <c r="D32" s="1">
        <v>29</v>
      </c>
      <c r="E32" s="118">
        <f t="shared" si="0"/>
        <v>0.76315789473684215</v>
      </c>
      <c r="F32" s="1">
        <v>30</v>
      </c>
      <c r="G32" s="118">
        <f t="shared" si="4"/>
        <v>0.78947368421052633</v>
      </c>
      <c r="H32" s="1">
        <v>28</v>
      </c>
      <c r="I32" s="118">
        <f t="shared" si="1"/>
        <v>0.73684210526315785</v>
      </c>
      <c r="J32" s="1">
        <v>27</v>
      </c>
      <c r="K32" s="118">
        <f t="shared" si="2"/>
        <v>0.71052631578947367</v>
      </c>
      <c r="L32" s="1">
        <v>23</v>
      </c>
      <c r="M32" s="102">
        <v>16</v>
      </c>
      <c r="N32" s="120">
        <f t="shared" si="5"/>
        <v>0.69565217391304346</v>
      </c>
      <c r="O32" s="102">
        <v>128</v>
      </c>
      <c r="P32" s="102">
        <v>106</v>
      </c>
      <c r="Q32" s="86">
        <f t="shared" si="3"/>
        <v>0.828125</v>
      </c>
    </row>
    <row r="33" spans="1:17" x14ac:dyDescent="0.25">
      <c r="A33" s="4" t="s">
        <v>46</v>
      </c>
      <c r="B33" s="1" t="s">
        <v>48</v>
      </c>
      <c r="C33" s="1">
        <v>66</v>
      </c>
      <c r="D33" s="1">
        <v>43</v>
      </c>
      <c r="E33" s="118">
        <f t="shared" si="0"/>
        <v>0.65151515151515149</v>
      </c>
      <c r="F33" s="1">
        <v>56</v>
      </c>
      <c r="G33" s="118">
        <f t="shared" si="4"/>
        <v>0.84848484848484851</v>
      </c>
      <c r="H33" s="1">
        <v>49</v>
      </c>
      <c r="I33" s="118">
        <f t="shared" si="1"/>
        <v>0.74242424242424243</v>
      </c>
      <c r="J33" s="1">
        <v>48</v>
      </c>
      <c r="K33" s="118">
        <f t="shared" si="2"/>
        <v>0.72727272727272729</v>
      </c>
      <c r="L33" s="1">
        <v>19</v>
      </c>
      <c r="M33" s="102">
        <v>15</v>
      </c>
      <c r="N33" s="120">
        <f t="shared" si="5"/>
        <v>0.78947368421052633</v>
      </c>
      <c r="O33" s="102">
        <v>170</v>
      </c>
      <c r="P33" s="102">
        <v>143</v>
      </c>
      <c r="Q33" s="86">
        <f t="shared" si="3"/>
        <v>0.8411764705882353</v>
      </c>
    </row>
    <row r="34" spans="1:17" x14ac:dyDescent="0.25">
      <c r="A34" s="4" t="s">
        <v>46</v>
      </c>
      <c r="B34" s="1" t="s">
        <v>49</v>
      </c>
      <c r="C34" s="1">
        <v>60</v>
      </c>
      <c r="D34" s="1">
        <v>35</v>
      </c>
      <c r="E34" s="118">
        <f t="shared" si="0"/>
        <v>0.58333333333333337</v>
      </c>
      <c r="F34" s="1">
        <v>50</v>
      </c>
      <c r="G34" s="118">
        <f t="shared" si="4"/>
        <v>0.83333333333333337</v>
      </c>
      <c r="H34" s="1">
        <v>40</v>
      </c>
      <c r="I34" s="118">
        <f t="shared" si="1"/>
        <v>0.66666666666666663</v>
      </c>
      <c r="J34" s="1">
        <v>48</v>
      </c>
      <c r="K34" s="118">
        <f t="shared" si="2"/>
        <v>0.8</v>
      </c>
      <c r="L34" s="1">
        <v>14</v>
      </c>
      <c r="M34" s="102">
        <v>12</v>
      </c>
      <c r="N34" s="120">
        <f t="shared" si="5"/>
        <v>0.8571428571428571</v>
      </c>
      <c r="O34" s="102">
        <v>184</v>
      </c>
      <c r="P34" s="102">
        <v>149</v>
      </c>
      <c r="Q34" s="86">
        <f t="shared" si="3"/>
        <v>0.80978260869565222</v>
      </c>
    </row>
    <row r="35" spans="1:17" x14ac:dyDescent="0.25">
      <c r="A35" s="4" t="s">
        <v>46</v>
      </c>
      <c r="B35" s="1" t="s">
        <v>50</v>
      </c>
      <c r="C35" s="1">
        <v>181</v>
      </c>
      <c r="D35" s="1">
        <v>121</v>
      </c>
      <c r="E35" s="118">
        <f t="shared" si="0"/>
        <v>0.66850828729281764</v>
      </c>
      <c r="F35" s="1">
        <v>148</v>
      </c>
      <c r="G35" s="118">
        <f t="shared" si="4"/>
        <v>0.81767955801104975</v>
      </c>
      <c r="H35" s="1">
        <v>117</v>
      </c>
      <c r="I35" s="118">
        <f t="shared" si="1"/>
        <v>0.64640883977900554</v>
      </c>
      <c r="J35" s="1">
        <v>113</v>
      </c>
      <c r="K35" s="118">
        <f t="shared" si="2"/>
        <v>0.62430939226519333</v>
      </c>
      <c r="L35" s="1">
        <v>102</v>
      </c>
      <c r="M35" s="102">
        <v>96</v>
      </c>
      <c r="N35" s="120">
        <f t="shared" si="5"/>
        <v>0.94117647058823528</v>
      </c>
      <c r="O35" s="102">
        <v>389</v>
      </c>
      <c r="P35" s="102">
        <v>298</v>
      </c>
      <c r="Q35" s="86">
        <f t="shared" si="3"/>
        <v>0.76606683804627251</v>
      </c>
    </row>
    <row r="36" spans="1:17" x14ac:dyDescent="0.25">
      <c r="A36" s="4" t="s">
        <v>46</v>
      </c>
      <c r="B36" s="1" t="s">
        <v>51</v>
      </c>
      <c r="C36" s="1">
        <v>51</v>
      </c>
      <c r="D36" s="1">
        <v>35</v>
      </c>
      <c r="E36" s="118">
        <f t="shared" si="0"/>
        <v>0.68627450980392157</v>
      </c>
      <c r="F36" s="1">
        <v>44</v>
      </c>
      <c r="G36" s="118">
        <f t="shared" si="4"/>
        <v>0.86274509803921573</v>
      </c>
      <c r="H36" s="1">
        <v>38</v>
      </c>
      <c r="I36" s="118">
        <f t="shared" si="1"/>
        <v>0.74509803921568629</v>
      </c>
      <c r="J36" s="1">
        <v>37</v>
      </c>
      <c r="K36" s="118">
        <f t="shared" si="2"/>
        <v>0.72549019607843135</v>
      </c>
      <c r="L36" s="1">
        <v>19</v>
      </c>
      <c r="M36" s="102">
        <v>14</v>
      </c>
      <c r="N36" s="120">
        <f t="shared" si="5"/>
        <v>0.73684210526315785</v>
      </c>
      <c r="O36" s="102">
        <v>138</v>
      </c>
      <c r="P36" s="102">
        <v>112</v>
      </c>
      <c r="Q36" s="86">
        <f t="shared" si="3"/>
        <v>0.81159420289855078</v>
      </c>
    </row>
    <row r="37" spans="1:17" x14ac:dyDescent="0.25">
      <c r="A37" s="4" t="s">
        <v>46</v>
      </c>
      <c r="B37" s="1" t="s">
        <v>52</v>
      </c>
      <c r="C37" s="1">
        <v>17</v>
      </c>
      <c r="D37" s="1">
        <v>11</v>
      </c>
      <c r="E37" s="118">
        <f t="shared" si="0"/>
        <v>0.6470588235294118</v>
      </c>
      <c r="F37" s="1">
        <v>10</v>
      </c>
      <c r="G37" s="118">
        <f t="shared" si="4"/>
        <v>0.58823529411764708</v>
      </c>
      <c r="H37" s="1">
        <v>12</v>
      </c>
      <c r="I37" s="118">
        <f t="shared" si="1"/>
        <v>0.70588235294117652</v>
      </c>
      <c r="J37" s="1">
        <v>15</v>
      </c>
      <c r="K37" s="118">
        <f t="shared" si="2"/>
        <v>0.88235294117647056</v>
      </c>
      <c r="L37" s="1">
        <v>4</v>
      </c>
      <c r="M37" s="102">
        <v>4</v>
      </c>
      <c r="N37" s="120">
        <f t="shared" si="5"/>
        <v>1</v>
      </c>
      <c r="O37" s="102">
        <v>54</v>
      </c>
      <c r="P37" s="102">
        <v>41</v>
      </c>
      <c r="Q37" s="86">
        <f t="shared" si="3"/>
        <v>0.7592592592592593</v>
      </c>
    </row>
    <row r="38" spans="1:17" x14ac:dyDescent="0.25">
      <c r="A38" s="4" t="s">
        <v>46</v>
      </c>
      <c r="B38" s="1" t="s">
        <v>53</v>
      </c>
      <c r="C38" s="1">
        <v>74</v>
      </c>
      <c r="D38" s="1">
        <v>40</v>
      </c>
      <c r="E38" s="118">
        <f t="shared" si="0"/>
        <v>0.54054054054054057</v>
      </c>
      <c r="F38" s="1">
        <v>57</v>
      </c>
      <c r="G38" s="118">
        <f t="shared" si="4"/>
        <v>0.77027027027027029</v>
      </c>
      <c r="H38" s="1">
        <v>40</v>
      </c>
      <c r="I38" s="118">
        <f t="shared" si="1"/>
        <v>0.54054054054054057</v>
      </c>
      <c r="J38" s="1">
        <v>49</v>
      </c>
      <c r="K38" s="118">
        <f t="shared" si="2"/>
        <v>0.66216216216216217</v>
      </c>
      <c r="L38" s="1">
        <v>28</v>
      </c>
      <c r="M38" s="102">
        <v>23</v>
      </c>
      <c r="N38" s="120">
        <f t="shared" si="5"/>
        <v>0.8214285714285714</v>
      </c>
      <c r="O38" s="102">
        <v>191</v>
      </c>
      <c r="P38" s="102">
        <v>135</v>
      </c>
      <c r="Q38" s="86">
        <f t="shared" si="3"/>
        <v>0.70680628272251311</v>
      </c>
    </row>
    <row r="39" spans="1:17" x14ac:dyDescent="0.25">
      <c r="A39" s="4" t="s">
        <v>46</v>
      </c>
      <c r="B39" s="1" t="s">
        <v>54</v>
      </c>
      <c r="C39" s="1">
        <v>36</v>
      </c>
      <c r="D39" s="1">
        <v>24</v>
      </c>
      <c r="E39" s="118">
        <f t="shared" si="0"/>
        <v>0.66666666666666663</v>
      </c>
      <c r="F39" s="1">
        <v>27</v>
      </c>
      <c r="G39" s="118">
        <f t="shared" si="4"/>
        <v>0.75</v>
      </c>
      <c r="H39" s="1">
        <v>21</v>
      </c>
      <c r="I39" s="118">
        <f t="shared" si="1"/>
        <v>0.58333333333333337</v>
      </c>
      <c r="J39" s="1">
        <v>25</v>
      </c>
      <c r="K39" s="118">
        <f t="shared" si="2"/>
        <v>0.69444444444444442</v>
      </c>
      <c r="L39" s="1">
        <v>11</v>
      </c>
      <c r="M39" s="102">
        <v>11</v>
      </c>
      <c r="N39" s="120">
        <f t="shared" si="5"/>
        <v>1</v>
      </c>
      <c r="O39" s="102">
        <v>87</v>
      </c>
      <c r="P39" s="102">
        <v>70</v>
      </c>
      <c r="Q39" s="86">
        <f t="shared" si="3"/>
        <v>0.8045977011494253</v>
      </c>
    </row>
    <row r="40" spans="1:17" x14ac:dyDescent="0.25">
      <c r="A40" s="4" t="s">
        <v>46</v>
      </c>
      <c r="B40" s="1" t="s">
        <v>55</v>
      </c>
      <c r="C40" s="1">
        <v>138</v>
      </c>
      <c r="D40" s="1">
        <v>97</v>
      </c>
      <c r="E40" s="118">
        <f t="shared" si="0"/>
        <v>0.70289855072463769</v>
      </c>
      <c r="F40" s="1">
        <v>106</v>
      </c>
      <c r="G40" s="118">
        <f t="shared" si="4"/>
        <v>0.76811594202898548</v>
      </c>
      <c r="H40" s="1">
        <v>100</v>
      </c>
      <c r="I40" s="118">
        <f t="shared" si="1"/>
        <v>0.72463768115942029</v>
      </c>
      <c r="J40" s="1">
        <v>76</v>
      </c>
      <c r="K40" s="118">
        <f t="shared" si="2"/>
        <v>0.55072463768115942</v>
      </c>
      <c r="L40" s="1">
        <v>63</v>
      </c>
      <c r="M40" s="102">
        <v>55</v>
      </c>
      <c r="N40" s="120">
        <f t="shared" si="5"/>
        <v>0.87301587301587302</v>
      </c>
      <c r="O40" s="102">
        <v>306</v>
      </c>
      <c r="P40" s="102">
        <v>229</v>
      </c>
      <c r="Q40" s="86">
        <f t="shared" si="3"/>
        <v>0.74836601307189543</v>
      </c>
    </row>
    <row r="41" spans="1:17" x14ac:dyDescent="0.25">
      <c r="A41" s="4" t="s">
        <v>46</v>
      </c>
      <c r="B41" s="1" t="s">
        <v>56</v>
      </c>
      <c r="C41" s="1">
        <v>19</v>
      </c>
      <c r="D41" s="1">
        <v>12</v>
      </c>
      <c r="E41" s="118">
        <f t="shared" si="0"/>
        <v>0.63157894736842102</v>
      </c>
      <c r="F41" s="1">
        <v>11</v>
      </c>
      <c r="G41" s="118">
        <f t="shared" si="4"/>
        <v>0.57894736842105265</v>
      </c>
      <c r="H41" s="1">
        <v>9</v>
      </c>
      <c r="I41" s="118">
        <f t="shared" si="1"/>
        <v>0.47368421052631576</v>
      </c>
      <c r="J41" s="1">
        <v>9</v>
      </c>
      <c r="K41" s="118">
        <f t="shared" si="2"/>
        <v>0.47368421052631576</v>
      </c>
      <c r="L41" s="1">
        <v>6</v>
      </c>
      <c r="M41" s="102">
        <v>5</v>
      </c>
      <c r="N41" s="120">
        <f t="shared" si="5"/>
        <v>0.83333333333333337</v>
      </c>
      <c r="O41" s="102">
        <v>43</v>
      </c>
      <c r="P41" s="102">
        <v>31</v>
      </c>
      <c r="Q41" s="86">
        <f t="shared" si="3"/>
        <v>0.72093023255813948</v>
      </c>
    </row>
    <row r="42" spans="1:17" x14ac:dyDescent="0.25">
      <c r="A42" s="4" t="s">
        <v>46</v>
      </c>
      <c r="B42" s="1" t="s">
        <v>57</v>
      </c>
      <c r="C42" s="1">
        <v>15</v>
      </c>
      <c r="D42" s="1">
        <v>9</v>
      </c>
      <c r="E42" s="118">
        <f t="shared" si="0"/>
        <v>0.6</v>
      </c>
      <c r="F42" s="1">
        <v>8</v>
      </c>
      <c r="G42" s="118">
        <f t="shared" si="4"/>
        <v>0.53333333333333333</v>
      </c>
      <c r="H42" s="1">
        <v>5</v>
      </c>
      <c r="I42" s="118">
        <f t="shared" si="1"/>
        <v>0.33333333333333331</v>
      </c>
      <c r="J42" s="1">
        <v>11</v>
      </c>
      <c r="K42" s="118">
        <f t="shared" si="2"/>
        <v>0.73333333333333328</v>
      </c>
      <c r="L42" s="1">
        <v>5</v>
      </c>
      <c r="M42" s="102">
        <v>5</v>
      </c>
      <c r="N42" s="120">
        <f t="shared" si="5"/>
        <v>1</v>
      </c>
      <c r="O42" s="102">
        <v>33</v>
      </c>
      <c r="P42" s="102">
        <v>25</v>
      </c>
      <c r="Q42" s="86">
        <f t="shared" si="3"/>
        <v>0.75757575757575757</v>
      </c>
    </row>
    <row r="43" spans="1:17" x14ac:dyDescent="0.25">
      <c r="A43" s="4" t="s">
        <v>46</v>
      </c>
      <c r="B43" s="1" t="s">
        <v>58</v>
      </c>
      <c r="C43" s="1">
        <v>151</v>
      </c>
      <c r="D43" s="1">
        <v>119</v>
      </c>
      <c r="E43" s="118">
        <f t="shared" si="0"/>
        <v>0.78807947019867552</v>
      </c>
      <c r="F43" s="1">
        <v>135</v>
      </c>
      <c r="G43" s="118">
        <f t="shared" si="4"/>
        <v>0.89403973509933776</v>
      </c>
      <c r="H43" s="1">
        <v>113</v>
      </c>
      <c r="I43" s="118">
        <f t="shared" si="1"/>
        <v>0.7483443708609272</v>
      </c>
      <c r="J43" s="1">
        <v>92</v>
      </c>
      <c r="K43" s="118">
        <f t="shared" si="2"/>
        <v>0.60927152317880795</v>
      </c>
      <c r="L43" s="1">
        <v>91</v>
      </c>
      <c r="M43" s="102">
        <v>83</v>
      </c>
      <c r="N43" s="120">
        <f t="shared" si="5"/>
        <v>0.91208791208791207</v>
      </c>
      <c r="O43" s="102">
        <v>279</v>
      </c>
      <c r="P43" s="102">
        <v>220</v>
      </c>
      <c r="Q43" s="86">
        <f t="shared" si="3"/>
        <v>0.78853046594982079</v>
      </c>
    </row>
    <row r="44" spans="1:17" x14ac:dyDescent="0.25">
      <c r="A44" s="4" t="s">
        <v>46</v>
      </c>
      <c r="B44" s="1" t="s">
        <v>59</v>
      </c>
      <c r="C44" s="1">
        <v>99</v>
      </c>
      <c r="D44" s="1">
        <v>70</v>
      </c>
      <c r="E44" s="118">
        <f t="shared" si="0"/>
        <v>0.70707070707070707</v>
      </c>
      <c r="F44" s="1">
        <v>82</v>
      </c>
      <c r="G44" s="118">
        <f t="shared" si="4"/>
        <v>0.82828282828282829</v>
      </c>
      <c r="H44" s="1">
        <v>74</v>
      </c>
      <c r="I44" s="118">
        <f t="shared" si="1"/>
        <v>0.74747474747474751</v>
      </c>
      <c r="J44" s="1">
        <v>67</v>
      </c>
      <c r="K44" s="118">
        <f t="shared" si="2"/>
        <v>0.6767676767676768</v>
      </c>
      <c r="L44" s="1">
        <v>44</v>
      </c>
      <c r="M44" s="102">
        <v>39</v>
      </c>
      <c r="N44" s="120">
        <f t="shared" si="5"/>
        <v>0.88636363636363635</v>
      </c>
      <c r="O44" s="102">
        <v>274</v>
      </c>
      <c r="P44" s="102">
        <v>233</v>
      </c>
      <c r="Q44" s="86">
        <f t="shared" si="3"/>
        <v>0.85036496350364965</v>
      </c>
    </row>
    <row r="45" spans="1:17" x14ac:dyDescent="0.25">
      <c r="A45" s="4" t="s">
        <v>46</v>
      </c>
      <c r="B45" s="1" t="s">
        <v>60</v>
      </c>
      <c r="C45" s="1">
        <v>62</v>
      </c>
      <c r="D45" s="1">
        <v>46</v>
      </c>
      <c r="E45" s="119">
        <f t="shared" si="0"/>
        <v>0.74193548387096775</v>
      </c>
      <c r="F45" s="1">
        <v>54</v>
      </c>
      <c r="G45" s="119">
        <f t="shared" si="4"/>
        <v>0.87096774193548387</v>
      </c>
      <c r="H45" s="1">
        <v>47</v>
      </c>
      <c r="I45" s="119">
        <f t="shared" si="1"/>
        <v>0.75806451612903225</v>
      </c>
      <c r="J45" s="1">
        <v>47</v>
      </c>
      <c r="K45" s="119">
        <f t="shared" si="2"/>
        <v>0.75806451612903225</v>
      </c>
      <c r="L45" s="1">
        <v>20</v>
      </c>
      <c r="M45" s="102">
        <v>15</v>
      </c>
      <c r="N45" s="122">
        <f t="shared" si="5"/>
        <v>0.75</v>
      </c>
      <c r="O45" s="102">
        <v>183</v>
      </c>
      <c r="P45" s="102">
        <v>139</v>
      </c>
      <c r="Q45" s="86">
        <f t="shared" si="3"/>
        <v>0.7595628415300546</v>
      </c>
    </row>
    <row r="46" spans="1:17" x14ac:dyDescent="0.25">
      <c r="A46" s="1"/>
      <c r="B46" s="94" t="s">
        <v>61</v>
      </c>
      <c r="C46" s="94">
        <f>SUM(C3:C45)</f>
        <v>3568</v>
      </c>
      <c r="D46" s="94">
        <f>SUM(D3:D45)</f>
        <v>2605</v>
      </c>
      <c r="E46" s="115">
        <f t="shared" si="0"/>
        <v>0.73010089686098656</v>
      </c>
      <c r="F46" s="94">
        <f>SUM(F3:F45)</f>
        <v>2888</v>
      </c>
      <c r="G46" s="115">
        <f t="shared" si="4"/>
        <v>0.8094170403587444</v>
      </c>
      <c r="H46" s="94">
        <f>SUM(H3:H45)</f>
        <v>2372</v>
      </c>
      <c r="I46" s="115">
        <f t="shared" si="1"/>
        <v>0.66479820627802688</v>
      </c>
      <c r="J46" s="94">
        <f>SUM(J3:J45)</f>
        <v>2269</v>
      </c>
      <c r="K46" s="115">
        <f t="shared" si="2"/>
        <v>0.63593049327354256</v>
      </c>
      <c r="L46" s="94">
        <f>SUM(L16:L45)</f>
        <v>1017</v>
      </c>
      <c r="M46" s="94">
        <f>SUM(M16:M45)</f>
        <v>915</v>
      </c>
      <c r="N46" s="116">
        <f t="shared" si="5"/>
        <v>0.89970501474926257</v>
      </c>
      <c r="O46" s="94">
        <f>SUM(O3:O45)</f>
        <v>9340</v>
      </c>
      <c r="P46" s="94">
        <f>SUM(P3:P45)</f>
        <v>7136</v>
      </c>
      <c r="Q46" s="95">
        <f t="shared" si="3"/>
        <v>0.76402569593147751</v>
      </c>
    </row>
  </sheetData>
  <mergeCells count="5">
    <mergeCell ref="M1:N1"/>
    <mergeCell ref="P1:Q1"/>
    <mergeCell ref="D1:E1"/>
    <mergeCell ref="F1:G1"/>
    <mergeCell ref="H1:I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B12" sqref="B12"/>
    </sheetView>
  </sheetViews>
  <sheetFormatPr defaultRowHeight="15" x14ac:dyDescent="0.25"/>
  <cols>
    <col min="2" max="2" width="16" customWidth="1"/>
  </cols>
  <sheetData>
    <row r="1" spans="1:2" x14ac:dyDescent="0.25">
      <c r="A1" s="141" t="s">
        <v>117</v>
      </c>
      <c r="B1" s="141"/>
    </row>
    <row r="2" spans="1:2" ht="45" x14ac:dyDescent="0.25">
      <c r="A2" s="97" t="s">
        <v>118</v>
      </c>
      <c r="B2" s="98" t="s">
        <v>119</v>
      </c>
    </row>
    <row r="3" spans="1:2" x14ac:dyDescent="0.25">
      <c r="A3" s="96" t="s">
        <v>14</v>
      </c>
      <c r="B3" s="99"/>
    </row>
    <row r="4" spans="1:2" x14ac:dyDescent="0.25">
      <c r="A4" s="96" t="s">
        <v>33</v>
      </c>
      <c r="B4" s="99"/>
    </row>
    <row r="5" spans="1:2" x14ac:dyDescent="0.25">
      <c r="A5" s="96" t="s">
        <v>46</v>
      </c>
      <c r="B5" s="99"/>
    </row>
    <row r="6" spans="1:2" x14ac:dyDescent="0.25">
      <c r="A6" s="96" t="s">
        <v>22</v>
      </c>
      <c r="B6" s="99"/>
    </row>
    <row r="8" spans="1:2" x14ac:dyDescent="0.25">
      <c r="A8" t="s">
        <v>127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opLeftCell="A31" workbookViewId="0">
      <selection activeCell="A47" sqref="A47:XFD49"/>
    </sheetView>
  </sheetViews>
  <sheetFormatPr defaultRowHeight="15" x14ac:dyDescent="0.25"/>
  <cols>
    <col min="2" max="2" width="15.7109375" customWidth="1"/>
    <col min="3" max="3" width="10.85546875" customWidth="1"/>
    <col min="4" max="4" width="12.42578125" customWidth="1"/>
    <col min="5" max="5" width="9.5703125" customWidth="1"/>
    <col min="6" max="6" width="8.85546875" customWidth="1"/>
    <col min="7" max="7" width="10.7109375" customWidth="1"/>
    <col min="8" max="8" width="10.28515625" customWidth="1"/>
    <col min="9" max="9" width="10.42578125" customWidth="1"/>
    <col min="10" max="10" width="9.5703125" customWidth="1"/>
  </cols>
  <sheetData>
    <row r="1" spans="1:11" x14ac:dyDescent="0.25">
      <c r="A1" s="7"/>
      <c r="B1" s="7"/>
      <c r="C1" s="129" t="s">
        <v>69</v>
      </c>
      <c r="D1" s="129"/>
      <c r="E1" s="129"/>
      <c r="F1" s="128" t="s">
        <v>62</v>
      </c>
      <c r="G1" s="128"/>
      <c r="H1" s="128"/>
      <c r="I1" s="127" t="s">
        <v>63</v>
      </c>
      <c r="J1" s="127"/>
      <c r="K1" s="127"/>
    </row>
    <row r="2" spans="1:11" ht="51" customHeight="1" x14ac:dyDescent="0.25">
      <c r="A2" s="15"/>
      <c r="B2" s="17" t="s">
        <v>6</v>
      </c>
      <c r="C2" s="18" t="s">
        <v>64</v>
      </c>
      <c r="D2" s="16" t="s">
        <v>65</v>
      </c>
      <c r="E2" s="16" t="s">
        <v>10</v>
      </c>
      <c r="F2" s="18" t="s">
        <v>66</v>
      </c>
      <c r="G2" s="16" t="s">
        <v>67</v>
      </c>
      <c r="H2" s="16" t="s">
        <v>10</v>
      </c>
      <c r="I2" s="16" t="s">
        <v>66</v>
      </c>
      <c r="J2" s="16" t="s">
        <v>68</v>
      </c>
      <c r="K2" s="16" t="s">
        <v>10</v>
      </c>
    </row>
    <row r="3" spans="1:11" x14ac:dyDescent="0.25">
      <c r="A3" s="13" t="s">
        <v>14</v>
      </c>
      <c r="B3" s="7" t="s">
        <v>15</v>
      </c>
      <c r="C3" s="7">
        <v>653</v>
      </c>
      <c r="D3" s="7">
        <v>509</v>
      </c>
      <c r="E3" s="104">
        <f t="shared" ref="E3:E46" si="0">D3/C3</f>
        <v>0.77947932618683002</v>
      </c>
      <c r="F3" s="7">
        <v>692</v>
      </c>
      <c r="G3" s="7">
        <v>592</v>
      </c>
      <c r="H3" s="106">
        <f t="shared" ref="H3:H45" si="1">G3/F3</f>
        <v>0.8554913294797688</v>
      </c>
      <c r="I3" s="7">
        <v>29</v>
      </c>
      <c r="J3" s="7">
        <v>23</v>
      </c>
      <c r="K3" s="11">
        <f>J3/I3</f>
        <v>0.7931034482758621</v>
      </c>
    </row>
    <row r="4" spans="1:11" x14ac:dyDescent="0.25">
      <c r="A4" s="13" t="s">
        <v>14</v>
      </c>
      <c r="B4" s="7" t="s">
        <v>16</v>
      </c>
      <c r="C4" s="7">
        <v>104</v>
      </c>
      <c r="D4" s="7">
        <v>63</v>
      </c>
      <c r="E4" s="104">
        <f t="shared" si="0"/>
        <v>0.60576923076923073</v>
      </c>
      <c r="F4" s="7">
        <v>494</v>
      </c>
      <c r="G4" s="7">
        <v>367</v>
      </c>
      <c r="H4" s="106">
        <f t="shared" si="1"/>
        <v>0.74291497975708498</v>
      </c>
      <c r="I4" s="7">
        <v>16</v>
      </c>
      <c r="J4" s="7">
        <v>9</v>
      </c>
      <c r="K4" s="84">
        <f t="shared" ref="K4:K46" si="2">J4/I4</f>
        <v>0.5625</v>
      </c>
    </row>
    <row r="5" spans="1:11" x14ac:dyDescent="0.25">
      <c r="A5" s="13" t="s">
        <v>14</v>
      </c>
      <c r="B5" s="7" t="s">
        <v>17</v>
      </c>
      <c r="C5" s="7">
        <v>369</v>
      </c>
      <c r="D5" s="7">
        <v>267</v>
      </c>
      <c r="E5" s="104">
        <f t="shared" si="0"/>
        <v>0.72357723577235777</v>
      </c>
      <c r="F5" s="7">
        <v>409</v>
      </c>
      <c r="G5" s="7">
        <v>271</v>
      </c>
      <c r="H5" s="106">
        <f t="shared" si="1"/>
        <v>0.66259168704156479</v>
      </c>
      <c r="I5" s="7">
        <v>107</v>
      </c>
      <c r="J5" s="7">
        <v>57</v>
      </c>
      <c r="K5" s="84">
        <f t="shared" si="2"/>
        <v>0.53271028037383172</v>
      </c>
    </row>
    <row r="6" spans="1:11" x14ac:dyDescent="0.25">
      <c r="A6" s="13" t="s">
        <v>14</v>
      </c>
      <c r="B6" s="7" t="s">
        <v>18</v>
      </c>
      <c r="C6" s="105">
        <v>351</v>
      </c>
      <c r="D6" s="105">
        <v>251</v>
      </c>
      <c r="E6" s="104">
        <f t="shared" si="0"/>
        <v>0.71509971509971515</v>
      </c>
      <c r="F6" s="105">
        <v>376</v>
      </c>
      <c r="G6" s="105">
        <v>253</v>
      </c>
      <c r="H6" s="106">
        <f t="shared" si="1"/>
        <v>0.6728723404255319</v>
      </c>
      <c r="I6" s="105">
        <v>64</v>
      </c>
      <c r="J6" s="105">
        <v>42</v>
      </c>
      <c r="K6" s="84">
        <f t="shared" si="2"/>
        <v>0.65625</v>
      </c>
    </row>
    <row r="7" spans="1:11" x14ac:dyDescent="0.25">
      <c r="A7" s="13" t="s">
        <v>14</v>
      </c>
      <c r="B7" s="7" t="s">
        <v>19</v>
      </c>
      <c r="C7" s="105">
        <v>308</v>
      </c>
      <c r="D7" s="105">
        <v>241</v>
      </c>
      <c r="E7" s="104">
        <f t="shared" si="0"/>
        <v>0.78246753246753242</v>
      </c>
      <c r="F7" s="105">
        <v>874</v>
      </c>
      <c r="G7" s="105">
        <v>773</v>
      </c>
      <c r="H7" s="106">
        <f t="shared" si="1"/>
        <v>0.88443935926773454</v>
      </c>
      <c r="I7" s="105">
        <v>1</v>
      </c>
      <c r="J7" s="105">
        <v>0</v>
      </c>
      <c r="K7" s="84">
        <f t="shared" si="2"/>
        <v>0</v>
      </c>
    </row>
    <row r="8" spans="1:11" x14ac:dyDescent="0.25">
      <c r="A8" s="13" t="s">
        <v>14</v>
      </c>
      <c r="B8" s="7" t="s">
        <v>20</v>
      </c>
      <c r="C8" s="105">
        <v>170</v>
      </c>
      <c r="D8" s="105">
        <v>92</v>
      </c>
      <c r="E8" s="104">
        <f t="shared" si="0"/>
        <v>0.54117647058823526</v>
      </c>
      <c r="F8" s="105">
        <v>724</v>
      </c>
      <c r="G8" s="105">
        <v>460</v>
      </c>
      <c r="H8" s="106">
        <f t="shared" si="1"/>
        <v>0.63535911602209949</v>
      </c>
      <c r="I8" s="105">
        <v>17</v>
      </c>
      <c r="J8" s="105">
        <v>9</v>
      </c>
      <c r="K8" s="84">
        <f t="shared" si="2"/>
        <v>0.52941176470588236</v>
      </c>
    </row>
    <row r="9" spans="1:11" x14ac:dyDescent="0.25">
      <c r="A9" s="13" t="s">
        <v>14</v>
      </c>
      <c r="B9" s="7" t="s">
        <v>21</v>
      </c>
      <c r="C9" s="105">
        <v>773</v>
      </c>
      <c r="D9" s="105">
        <v>548</v>
      </c>
      <c r="E9" s="104">
        <f t="shared" si="0"/>
        <v>0.70892626131953429</v>
      </c>
      <c r="F9" s="105">
        <v>894</v>
      </c>
      <c r="G9" s="105">
        <v>698</v>
      </c>
      <c r="H9" s="106">
        <f t="shared" si="1"/>
        <v>0.78076062639821031</v>
      </c>
      <c r="I9" s="105">
        <v>32</v>
      </c>
      <c r="J9" s="105">
        <v>18</v>
      </c>
      <c r="K9" s="84">
        <f t="shared" si="2"/>
        <v>0.5625</v>
      </c>
    </row>
    <row r="10" spans="1:11" x14ac:dyDescent="0.25">
      <c r="A10" s="8" t="s">
        <v>22</v>
      </c>
      <c r="B10" s="7" t="s">
        <v>23</v>
      </c>
      <c r="C10" s="105">
        <v>186</v>
      </c>
      <c r="D10" s="105">
        <v>120</v>
      </c>
      <c r="E10" s="104">
        <f t="shared" si="0"/>
        <v>0.64516129032258063</v>
      </c>
      <c r="F10" s="105">
        <v>254</v>
      </c>
      <c r="G10" s="105">
        <v>163</v>
      </c>
      <c r="H10" s="106">
        <f t="shared" si="1"/>
        <v>0.6417322834645669</v>
      </c>
      <c r="I10" s="105">
        <v>51</v>
      </c>
      <c r="J10" s="105">
        <v>33</v>
      </c>
      <c r="K10" s="84">
        <f t="shared" si="2"/>
        <v>0.6470588235294118</v>
      </c>
    </row>
    <row r="11" spans="1:11" x14ac:dyDescent="0.25">
      <c r="A11" s="8" t="s">
        <v>22</v>
      </c>
      <c r="B11" s="7" t="s">
        <v>24</v>
      </c>
      <c r="C11" s="105">
        <v>143</v>
      </c>
      <c r="D11" s="105">
        <v>80</v>
      </c>
      <c r="E11" s="104">
        <f t="shared" si="0"/>
        <v>0.55944055944055948</v>
      </c>
      <c r="F11" s="105">
        <v>515</v>
      </c>
      <c r="G11" s="105">
        <v>388</v>
      </c>
      <c r="H11" s="106">
        <f t="shared" si="1"/>
        <v>0.75339805825242723</v>
      </c>
      <c r="I11" s="105">
        <v>19</v>
      </c>
      <c r="J11" s="105">
        <v>11</v>
      </c>
      <c r="K11" s="84">
        <f t="shared" si="2"/>
        <v>0.57894736842105265</v>
      </c>
    </row>
    <row r="12" spans="1:11" x14ac:dyDescent="0.25">
      <c r="A12" s="8" t="s">
        <v>22</v>
      </c>
      <c r="B12" s="7" t="s">
        <v>25</v>
      </c>
      <c r="C12" s="105">
        <v>221</v>
      </c>
      <c r="D12" s="105">
        <v>165</v>
      </c>
      <c r="E12" s="104">
        <f t="shared" si="0"/>
        <v>0.74660633484162897</v>
      </c>
      <c r="F12" s="105">
        <v>287</v>
      </c>
      <c r="G12" s="105">
        <v>215</v>
      </c>
      <c r="H12" s="106">
        <f t="shared" si="1"/>
        <v>0.74912891986062713</v>
      </c>
      <c r="I12" s="105">
        <v>44</v>
      </c>
      <c r="J12" s="105">
        <v>30</v>
      </c>
      <c r="K12" s="84">
        <f t="shared" si="2"/>
        <v>0.68181818181818177</v>
      </c>
    </row>
    <row r="13" spans="1:11" x14ac:dyDescent="0.25">
      <c r="A13" s="8" t="s">
        <v>22</v>
      </c>
      <c r="B13" s="7" t="s">
        <v>26</v>
      </c>
      <c r="C13" s="105">
        <v>150</v>
      </c>
      <c r="D13" s="105">
        <v>94</v>
      </c>
      <c r="E13" s="104">
        <f t="shared" si="0"/>
        <v>0.62666666666666671</v>
      </c>
      <c r="F13" s="105">
        <v>391</v>
      </c>
      <c r="G13" s="105">
        <v>296</v>
      </c>
      <c r="H13" s="106">
        <f t="shared" si="1"/>
        <v>0.75703324808184147</v>
      </c>
      <c r="I13" s="105">
        <v>22</v>
      </c>
      <c r="J13" s="105">
        <v>9</v>
      </c>
      <c r="K13" s="84">
        <f t="shared" si="2"/>
        <v>0.40909090909090912</v>
      </c>
    </row>
    <row r="14" spans="1:11" x14ac:dyDescent="0.25">
      <c r="A14" s="8" t="s">
        <v>22</v>
      </c>
      <c r="B14" s="7" t="s">
        <v>27</v>
      </c>
      <c r="C14" s="105">
        <v>349</v>
      </c>
      <c r="D14" s="105">
        <v>242</v>
      </c>
      <c r="E14" s="104">
        <f t="shared" si="0"/>
        <v>0.69340974212034379</v>
      </c>
      <c r="F14" s="105">
        <v>486</v>
      </c>
      <c r="G14" s="105">
        <v>362</v>
      </c>
      <c r="H14" s="106">
        <f t="shared" si="1"/>
        <v>0.74485596707818935</v>
      </c>
      <c r="I14" s="105">
        <v>70</v>
      </c>
      <c r="J14" s="105">
        <v>37</v>
      </c>
      <c r="K14" s="84">
        <f t="shared" si="2"/>
        <v>0.52857142857142858</v>
      </c>
    </row>
    <row r="15" spans="1:11" x14ac:dyDescent="0.25">
      <c r="A15" s="8" t="s">
        <v>22</v>
      </c>
      <c r="B15" s="7" t="s">
        <v>28</v>
      </c>
      <c r="C15" s="105">
        <v>43</v>
      </c>
      <c r="D15" s="105">
        <v>31</v>
      </c>
      <c r="E15" s="104">
        <f t="shared" si="0"/>
        <v>0.72093023255813948</v>
      </c>
      <c r="F15" s="105">
        <v>63</v>
      </c>
      <c r="G15" s="105">
        <v>27</v>
      </c>
      <c r="H15" s="106">
        <f t="shared" si="1"/>
        <v>0.42857142857142855</v>
      </c>
      <c r="I15" s="105">
        <v>38</v>
      </c>
      <c r="J15" s="105">
        <v>27</v>
      </c>
      <c r="K15" s="84">
        <f t="shared" si="2"/>
        <v>0.71052631578947367</v>
      </c>
    </row>
    <row r="16" spans="1:11" x14ac:dyDescent="0.25">
      <c r="A16" s="8" t="s">
        <v>22</v>
      </c>
      <c r="B16" s="7" t="s">
        <v>29</v>
      </c>
      <c r="C16" s="105">
        <v>362</v>
      </c>
      <c r="D16" s="105">
        <v>257</v>
      </c>
      <c r="E16" s="104">
        <f t="shared" si="0"/>
        <v>0.70994475138121549</v>
      </c>
      <c r="F16" s="105">
        <v>489</v>
      </c>
      <c r="G16" s="105">
        <v>313</v>
      </c>
      <c r="H16" s="106">
        <f t="shared" si="1"/>
        <v>0.64008179959100209</v>
      </c>
      <c r="I16" s="105">
        <v>53</v>
      </c>
      <c r="J16" s="105">
        <v>35</v>
      </c>
      <c r="K16" s="84">
        <f t="shared" si="2"/>
        <v>0.660377358490566</v>
      </c>
    </row>
    <row r="17" spans="1:11" x14ac:dyDescent="0.25">
      <c r="A17" s="8" t="s">
        <v>22</v>
      </c>
      <c r="B17" s="7" t="s">
        <v>30</v>
      </c>
      <c r="C17" s="105">
        <v>183</v>
      </c>
      <c r="D17" s="105">
        <v>131</v>
      </c>
      <c r="E17" s="104">
        <f t="shared" si="0"/>
        <v>0.71584699453551914</v>
      </c>
      <c r="F17" s="105">
        <v>237</v>
      </c>
      <c r="G17" s="105">
        <v>144</v>
      </c>
      <c r="H17" s="106">
        <f t="shared" si="1"/>
        <v>0.60759493670886078</v>
      </c>
      <c r="I17" s="105">
        <v>32</v>
      </c>
      <c r="J17" s="105">
        <v>22</v>
      </c>
      <c r="K17" s="84">
        <f t="shared" si="2"/>
        <v>0.6875</v>
      </c>
    </row>
    <row r="18" spans="1:11" x14ac:dyDescent="0.25">
      <c r="A18" s="8" t="s">
        <v>22</v>
      </c>
      <c r="B18" s="7" t="s">
        <v>31</v>
      </c>
      <c r="C18" s="105">
        <v>28</v>
      </c>
      <c r="D18" s="105">
        <v>20</v>
      </c>
      <c r="E18" s="104">
        <f t="shared" si="0"/>
        <v>0.7142857142857143</v>
      </c>
      <c r="F18" s="105">
        <v>196</v>
      </c>
      <c r="G18" s="105">
        <v>132</v>
      </c>
      <c r="H18" s="106">
        <f t="shared" si="1"/>
        <v>0.67346938775510201</v>
      </c>
      <c r="I18" s="105">
        <v>14</v>
      </c>
      <c r="J18" s="105">
        <v>6</v>
      </c>
      <c r="K18" s="84">
        <f t="shared" si="2"/>
        <v>0.42857142857142855</v>
      </c>
    </row>
    <row r="19" spans="1:11" x14ac:dyDescent="0.25">
      <c r="A19" s="8" t="s">
        <v>22</v>
      </c>
      <c r="B19" s="7" t="s">
        <v>32</v>
      </c>
      <c r="C19" s="105">
        <v>173</v>
      </c>
      <c r="D19" s="105">
        <v>103</v>
      </c>
      <c r="E19" s="104">
        <f t="shared" si="0"/>
        <v>0.59537572254335258</v>
      </c>
      <c r="F19" s="105">
        <v>220</v>
      </c>
      <c r="G19" s="105">
        <v>158</v>
      </c>
      <c r="H19" s="106">
        <f t="shared" si="1"/>
        <v>0.71818181818181814</v>
      </c>
      <c r="I19" s="105">
        <v>25</v>
      </c>
      <c r="J19" s="105">
        <v>14</v>
      </c>
      <c r="K19" s="84">
        <f t="shared" si="2"/>
        <v>0.56000000000000005</v>
      </c>
    </row>
    <row r="20" spans="1:11" x14ac:dyDescent="0.25">
      <c r="A20" s="9" t="s">
        <v>33</v>
      </c>
      <c r="B20" s="7" t="s">
        <v>34</v>
      </c>
      <c r="C20" s="105">
        <v>286</v>
      </c>
      <c r="D20" s="105">
        <v>181</v>
      </c>
      <c r="E20" s="104">
        <f t="shared" si="0"/>
        <v>0.63286713286713292</v>
      </c>
      <c r="F20" s="105">
        <v>995</v>
      </c>
      <c r="G20" s="105">
        <v>722</v>
      </c>
      <c r="H20" s="106">
        <f t="shared" si="1"/>
        <v>0.72562814070351755</v>
      </c>
      <c r="I20" s="105">
        <v>14</v>
      </c>
      <c r="J20" s="105">
        <v>7</v>
      </c>
      <c r="K20" s="84">
        <f t="shared" si="2"/>
        <v>0.5</v>
      </c>
    </row>
    <row r="21" spans="1:11" x14ac:dyDescent="0.25">
      <c r="A21" s="9" t="s">
        <v>33</v>
      </c>
      <c r="B21" s="7" t="s">
        <v>35</v>
      </c>
      <c r="C21" s="105">
        <v>209</v>
      </c>
      <c r="D21" s="105">
        <v>126</v>
      </c>
      <c r="E21" s="104">
        <f t="shared" si="0"/>
        <v>0.60287081339712922</v>
      </c>
      <c r="F21" s="105">
        <v>296</v>
      </c>
      <c r="G21" s="105">
        <v>162</v>
      </c>
      <c r="H21" s="106">
        <f t="shared" si="1"/>
        <v>0.54729729729729726</v>
      </c>
      <c r="I21" s="105">
        <v>20</v>
      </c>
      <c r="J21" s="105">
        <v>13</v>
      </c>
      <c r="K21" s="84">
        <f t="shared" si="2"/>
        <v>0.65</v>
      </c>
    </row>
    <row r="22" spans="1:11" x14ac:dyDescent="0.25">
      <c r="A22" s="9" t="s">
        <v>33</v>
      </c>
      <c r="B22" s="7" t="s">
        <v>36</v>
      </c>
      <c r="C22" s="105">
        <v>315</v>
      </c>
      <c r="D22" s="105">
        <v>191</v>
      </c>
      <c r="E22" s="104">
        <f t="shared" si="0"/>
        <v>0.6063492063492063</v>
      </c>
      <c r="F22" s="105">
        <v>364</v>
      </c>
      <c r="G22" s="105">
        <v>240</v>
      </c>
      <c r="H22" s="106">
        <f t="shared" si="1"/>
        <v>0.65934065934065933</v>
      </c>
      <c r="I22" s="105">
        <v>61</v>
      </c>
      <c r="J22" s="105">
        <v>39</v>
      </c>
      <c r="K22" s="84">
        <f t="shared" si="2"/>
        <v>0.63934426229508201</v>
      </c>
    </row>
    <row r="23" spans="1:11" x14ac:dyDescent="0.25">
      <c r="A23" s="9" t="s">
        <v>33</v>
      </c>
      <c r="B23" s="7" t="s">
        <v>37</v>
      </c>
      <c r="C23" s="105">
        <v>679</v>
      </c>
      <c r="D23" s="105">
        <v>509</v>
      </c>
      <c r="E23" s="104">
        <f t="shared" si="0"/>
        <v>0.74963181148748159</v>
      </c>
      <c r="F23" s="105">
        <v>817</v>
      </c>
      <c r="G23" s="105">
        <v>679</v>
      </c>
      <c r="H23" s="106">
        <f t="shared" si="1"/>
        <v>0.83108935128518968</v>
      </c>
      <c r="I23" s="105">
        <v>58</v>
      </c>
      <c r="J23" s="105">
        <v>30</v>
      </c>
      <c r="K23" s="84">
        <f t="shared" si="2"/>
        <v>0.51724137931034486</v>
      </c>
    </row>
    <row r="24" spans="1:11" x14ac:dyDescent="0.25">
      <c r="A24" s="9" t="s">
        <v>33</v>
      </c>
      <c r="B24" s="7" t="s">
        <v>38</v>
      </c>
      <c r="C24" s="105">
        <v>215</v>
      </c>
      <c r="D24" s="105">
        <v>124</v>
      </c>
      <c r="E24" s="104">
        <f t="shared" si="0"/>
        <v>0.57674418604651168</v>
      </c>
      <c r="F24" s="105">
        <v>268</v>
      </c>
      <c r="G24" s="105">
        <v>159</v>
      </c>
      <c r="H24" s="106">
        <f t="shared" si="1"/>
        <v>0.59328358208955223</v>
      </c>
      <c r="I24" s="105">
        <v>17</v>
      </c>
      <c r="J24" s="105">
        <v>15</v>
      </c>
      <c r="K24" s="84">
        <f t="shared" si="2"/>
        <v>0.88235294117647056</v>
      </c>
    </row>
    <row r="25" spans="1:11" x14ac:dyDescent="0.25">
      <c r="A25" s="9" t="s">
        <v>33</v>
      </c>
      <c r="B25" s="7" t="s">
        <v>39</v>
      </c>
      <c r="C25" s="105">
        <v>183</v>
      </c>
      <c r="D25" s="105">
        <v>119</v>
      </c>
      <c r="E25" s="104">
        <f t="shared" si="0"/>
        <v>0.65027322404371579</v>
      </c>
      <c r="F25" s="105">
        <v>250</v>
      </c>
      <c r="G25" s="105">
        <v>154</v>
      </c>
      <c r="H25" s="106">
        <f t="shared" si="1"/>
        <v>0.61599999999999999</v>
      </c>
      <c r="I25" s="105">
        <v>38</v>
      </c>
      <c r="J25" s="105">
        <v>27</v>
      </c>
      <c r="K25" s="84">
        <f t="shared" si="2"/>
        <v>0.71052631578947367</v>
      </c>
    </row>
    <row r="26" spans="1:11" x14ac:dyDescent="0.25">
      <c r="A26" s="9" t="s">
        <v>33</v>
      </c>
      <c r="B26" s="7" t="s">
        <v>40</v>
      </c>
      <c r="C26" s="105">
        <v>39</v>
      </c>
      <c r="D26" s="105">
        <v>28</v>
      </c>
      <c r="E26" s="104">
        <f t="shared" si="0"/>
        <v>0.71794871794871795</v>
      </c>
      <c r="F26" s="105">
        <v>450</v>
      </c>
      <c r="G26" s="105">
        <v>292</v>
      </c>
      <c r="H26" s="106">
        <f t="shared" si="1"/>
        <v>0.64888888888888885</v>
      </c>
      <c r="I26" s="105">
        <v>5</v>
      </c>
      <c r="J26" s="105">
        <v>4</v>
      </c>
      <c r="K26" s="84">
        <f t="shared" si="2"/>
        <v>0.8</v>
      </c>
    </row>
    <row r="27" spans="1:11" x14ac:dyDescent="0.25">
      <c r="A27" s="9" t="s">
        <v>33</v>
      </c>
      <c r="B27" s="7" t="s">
        <v>41</v>
      </c>
      <c r="C27" s="105">
        <v>114</v>
      </c>
      <c r="D27" s="105">
        <v>72</v>
      </c>
      <c r="E27" s="104">
        <f t="shared" si="0"/>
        <v>0.63157894736842102</v>
      </c>
      <c r="F27" s="105">
        <v>716</v>
      </c>
      <c r="G27" s="105">
        <v>571</v>
      </c>
      <c r="H27" s="106">
        <f t="shared" si="1"/>
        <v>0.79748603351955305</v>
      </c>
      <c r="I27" s="105">
        <v>10</v>
      </c>
      <c r="J27" s="105">
        <v>6</v>
      </c>
      <c r="K27" s="84">
        <f t="shared" si="2"/>
        <v>0.6</v>
      </c>
    </row>
    <row r="28" spans="1:11" x14ac:dyDescent="0.25">
      <c r="A28" s="9" t="s">
        <v>33</v>
      </c>
      <c r="B28" s="7" t="s">
        <v>42</v>
      </c>
      <c r="C28" s="105">
        <v>846</v>
      </c>
      <c r="D28" s="105">
        <v>624</v>
      </c>
      <c r="E28" s="104">
        <f t="shared" si="0"/>
        <v>0.73758865248226946</v>
      </c>
      <c r="F28" s="105">
        <v>1061</v>
      </c>
      <c r="G28" s="105">
        <v>798</v>
      </c>
      <c r="H28" s="106">
        <f t="shared" si="1"/>
        <v>0.75212064090480679</v>
      </c>
      <c r="I28" s="105">
        <v>36</v>
      </c>
      <c r="J28" s="105">
        <v>19</v>
      </c>
      <c r="K28" s="84">
        <f t="shared" si="2"/>
        <v>0.52777777777777779</v>
      </c>
    </row>
    <row r="29" spans="1:11" x14ac:dyDescent="0.25">
      <c r="A29" s="9" t="s">
        <v>33</v>
      </c>
      <c r="B29" s="7" t="s">
        <v>43</v>
      </c>
      <c r="C29" s="105">
        <v>221</v>
      </c>
      <c r="D29" s="105">
        <v>142</v>
      </c>
      <c r="E29" s="104">
        <f t="shared" si="0"/>
        <v>0.64253393665158376</v>
      </c>
      <c r="F29" s="105">
        <v>265</v>
      </c>
      <c r="G29" s="105">
        <v>164</v>
      </c>
      <c r="H29" s="106">
        <f t="shared" si="1"/>
        <v>0.61886792452830186</v>
      </c>
      <c r="I29" s="105">
        <v>153</v>
      </c>
      <c r="J29" s="105">
        <v>82</v>
      </c>
      <c r="K29" s="84">
        <f t="shared" si="2"/>
        <v>0.53594771241830064</v>
      </c>
    </row>
    <row r="30" spans="1:11" x14ac:dyDescent="0.25">
      <c r="A30" s="9" t="s">
        <v>33</v>
      </c>
      <c r="B30" s="7" t="s">
        <v>44</v>
      </c>
      <c r="C30" s="105">
        <v>441</v>
      </c>
      <c r="D30" s="105">
        <v>294</v>
      </c>
      <c r="E30" s="104">
        <f t="shared" si="0"/>
        <v>0.66666666666666663</v>
      </c>
      <c r="F30" s="105">
        <v>555</v>
      </c>
      <c r="G30" s="105">
        <v>405</v>
      </c>
      <c r="H30" s="106">
        <f t="shared" si="1"/>
        <v>0.72972972972972971</v>
      </c>
      <c r="I30" s="105">
        <v>79</v>
      </c>
      <c r="J30" s="105">
        <v>38</v>
      </c>
      <c r="K30" s="84">
        <f t="shared" si="2"/>
        <v>0.48101265822784811</v>
      </c>
    </row>
    <row r="31" spans="1:11" x14ac:dyDescent="0.25">
      <c r="A31" s="9" t="s">
        <v>33</v>
      </c>
      <c r="B31" s="7" t="s">
        <v>45</v>
      </c>
      <c r="C31" s="105">
        <v>246</v>
      </c>
      <c r="D31" s="105">
        <v>165</v>
      </c>
      <c r="E31" s="104">
        <f t="shared" si="0"/>
        <v>0.67073170731707321</v>
      </c>
      <c r="F31" s="105">
        <v>304</v>
      </c>
      <c r="G31" s="105">
        <v>184</v>
      </c>
      <c r="H31" s="106">
        <f t="shared" si="1"/>
        <v>0.60526315789473684</v>
      </c>
      <c r="I31" s="105">
        <v>46</v>
      </c>
      <c r="J31" s="105">
        <v>32</v>
      </c>
      <c r="K31" s="84">
        <f t="shared" si="2"/>
        <v>0.69565217391304346</v>
      </c>
    </row>
    <row r="32" spans="1:11" x14ac:dyDescent="0.25">
      <c r="A32" s="14" t="s">
        <v>46</v>
      </c>
      <c r="B32" s="7" t="s">
        <v>47</v>
      </c>
      <c r="C32" s="105">
        <v>288</v>
      </c>
      <c r="D32" s="105">
        <v>217</v>
      </c>
      <c r="E32" s="104">
        <f t="shared" si="0"/>
        <v>0.75347222222222221</v>
      </c>
      <c r="F32" s="105">
        <v>304</v>
      </c>
      <c r="G32" s="105">
        <v>234</v>
      </c>
      <c r="H32" s="106">
        <f t="shared" si="1"/>
        <v>0.76973684210526316</v>
      </c>
      <c r="I32" s="105">
        <v>28</v>
      </c>
      <c r="J32" s="105">
        <v>17</v>
      </c>
      <c r="K32" s="84">
        <f t="shared" si="2"/>
        <v>0.6071428571428571</v>
      </c>
    </row>
    <row r="33" spans="1:11" x14ac:dyDescent="0.25">
      <c r="A33" s="14" t="s">
        <v>46</v>
      </c>
      <c r="B33" s="7" t="s">
        <v>48</v>
      </c>
      <c r="C33" s="105">
        <v>416</v>
      </c>
      <c r="D33" s="105">
        <v>292</v>
      </c>
      <c r="E33" s="104">
        <f t="shared" si="0"/>
        <v>0.70192307692307687</v>
      </c>
      <c r="F33" s="105">
        <v>458</v>
      </c>
      <c r="G33" s="105">
        <v>317</v>
      </c>
      <c r="H33" s="106">
        <f t="shared" si="1"/>
        <v>0.69213973799126638</v>
      </c>
      <c r="I33" s="105">
        <v>64</v>
      </c>
      <c r="J33" s="105">
        <v>38</v>
      </c>
      <c r="K33" s="84">
        <f t="shared" si="2"/>
        <v>0.59375</v>
      </c>
    </row>
    <row r="34" spans="1:11" x14ac:dyDescent="0.25">
      <c r="A34" s="14" t="s">
        <v>46</v>
      </c>
      <c r="B34" s="7" t="s">
        <v>49</v>
      </c>
      <c r="C34" s="105">
        <v>405</v>
      </c>
      <c r="D34" s="105">
        <v>294</v>
      </c>
      <c r="E34" s="104">
        <f t="shared" si="0"/>
        <v>0.72592592592592597</v>
      </c>
      <c r="F34" s="105">
        <v>479</v>
      </c>
      <c r="G34" s="105">
        <v>330</v>
      </c>
      <c r="H34" s="106">
        <f t="shared" si="1"/>
        <v>0.6889352818371608</v>
      </c>
      <c r="I34" s="105">
        <v>47</v>
      </c>
      <c r="J34" s="105">
        <v>26</v>
      </c>
      <c r="K34" s="84">
        <f t="shared" si="2"/>
        <v>0.55319148936170215</v>
      </c>
    </row>
    <row r="35" spans="1:11" x14ac:dyDescent="0.25">
      <c r="A35" s="14" t="s">
        <v>46</v>
      </c>
      <c r="B35" s="7" t="s">
        <v>50</v>
      </c>
      <c r="C35" s="105">
        <v>298</v>
      </c>
      <c r="D35" s="105">
        <v>205</v>
      </c>
      <c r="E35" s="104">
        <f t="shared" si="0"/>
        <v>0.68791946308724827</v>
      </c>
      <c r="F35" s="105">
        <v>882</v>
      </c>
      <c r="G35" s="105">
        <v>658</v>
      </c>
      <c r="H35" s="106">
        <f t="shared" si="1"/>
        <v>0.74603174603174605</v>
      </c>
      <c r="I35" s="105">
        <v>25</v>
      </c>
      <c r="J35" s="105">
        <v>12</v>
      </c>
      <c r="K35" s="84">
        <f t="shared" si="2"/>
        <v>0.48</v>
      </c>
    </row>
    <row r="36" spans="1:11" x14ac:dyDescent="0.25">
      <c r="A36" s="14" t="s">
        <v>46</v>
      </c>
      <c r="B36" s="7" t="s">
        <v>51</v>
      </c>
      <c r="C36" s="105">
        <v>311</v>
      </c>
      <c r="D36" s="105">
        <v>225</v>
      </c>
      <c r="E36" s="104">
        <f t="shared" si="0"/>
        <v>0.72347266881028938</v>
      </c>
      <c r="F36" s="105">
        <v>344</v>
      </c>
      <c r="G36" s="105">
        <v>278</v>
      </c>
      <c r="H36" s="106">
        <f t="shared" si="1"/>
        <v>0.80813953488372092</v>
      </c>
      <c r="I36" s="105">
        <v>15</v>
      </c>
      <c r="J36" s="105">
        <v>5</v>
      </c>
      <c r="K36" s="84">
        <f t="shared" si="2"/>
        <v>0.33333333333333331</v>
      </c>
    </row>
    <row r="37" spans="1:11" x14ac:dyDescent="0.25">
      <c r="A37" s="14" t="s">
        <v>46</v>
      </c>
      <c r="B37" s="7" t="s">
        <v>52</v>
      </c>
      <c r="C37" s="105">
        <v>60</v>
      </c>
      <c r="D37" s="105">
        <v>40</v>
      </c>
      <c r="E37" s="104">
        <f t="shared" si="0"/>
        <v>0.66666666666666663</v>
      </c>
      <c r="F37" s="105">
        <v>87</v>
      </c>
      <c r="G37" s="105">
        <v>47</v>
      </c>
      <c r="H37" s="106">
        <f t="shared" si="1"/>
        <v>0.54022988505747127</v>
      </c>
      <c r="I37" s="105">
        <v>78</v>
      </c>
      <c r="J37" s="105">
        <v>46</v>
      </c>
      <c r="K37" s="84">
        <f t="shared" si="2"/>
        <v>0.58974358974358976</v>
      </c>
    </row>
    <row r="38" spans="1:11" x14ac:dyDescent="0.25">
      <c r="A38" s="14" t="s">
        <v>46</v>
      </c>
      <c r="B38" s="7" t="s">
        <v>53</v>
      </c>
      <c r="C38" s="105">
        <v>128</v>
      </c>
      <c r="D38" s="105">
        <v>75</v>
      </c>
      <c r="E38" s="104">
        <f t="shared" si="0"/>
        <v>0.5859375</v>
      </c>
      <c r="F38" s="105">
        <v>389</v>
      </c>
      <c r="G38" s="105">
        <v>197</v>
      </c>
      <c r="H38" s="106">
        <f t="shared" si="1"/>
        <v>0.50642673521850901</v>
      </c>
      <c r="I38" s="105">
        <v>19</v>
      </c>
      <c r="J38" s="105">
        <v>9</v>
      </c>
      <c r="K38" s="84">
        <f t="shared" si="2"/>
        <v>0.47368421052631576</v>
      </c>
    </row>
    <row r="39" spans="1:11" x14ac:dyDescent="0.25">
      <c r="A39" s="14" t="s">
        <v>46</v>
      </c>
      <c r="B39" s="7" t="s">
        <v>54</v>
      </c>
      <c r="C39" s="105">
        <v>163</v>
      </c>
      <c r="D39" s="105">
        <v>112</v>
      </c>
      <c r="E39" s="104">
        <f t="shared" si="0"/>
        <v>0.68711656441717794</v>
      </c>
      <c r="F39" s="105">
        <v>211</v>
      </c>
      <c r="G39" s="105">
        <v>132</v>
      </c>
      <c r="H39" s="106">
        <f t="shared" si="1"/>
        <v>0.62559241706161139</v>
      </c>
      <c r="I39" s="105">
        <v>44</v>
      </c>
      <c r="J39" s="105">
        <v>24</v>
      </c>
      <c r="K39" s="84">
        <f t="shared" si="2"/>
        <v>0.54545454545454541</v>
      </c>
    </row>
    <row r="40" spans="1:11" x14ac:dyDescent="0.25">
      <c r="A40" s="14" t="s">
        <v>46</v>
      </c>
      <c r="B40" s="7" t="s">
        <v>55</v>
      </c>
      <c r="C40" s="105">
        <v>329</v>
      </c>
      <c r="D40" s="105">
        <v>237</v>
      </c>
      <c r="E40" s="104">
        <f t="shared" si="0"/>
        <v>0.72036474164133735</v>
      </c>
      <c r="F40" s="105">
        <v>739</v>
      </c>
      <c r="G40" s="105">
        <v>568</v>
      </c>
      <c r="H40" s="106">
        <f t="shared" si="1"/>
        <v>0.76860622462787553</v>
      </c>
      <c r="I40" s="105">
        <v>30</v>
      </c>
      <c r="J40" s="105">
        <v>14</v>
      </c>
      <c r="K40" s="84">
        <f t="shared" si="2"/>
        <v>0.46666666666666667</v>
      </c>
    </row>
    <row r="41" spans="1:11" x14ac:dyDescent="0.25">
      <c r="A41" s="14" t="s">
        <v>46</v>
      </c>
      <c r="B41" s="7" t="s">
        <v>56</v>
      </c>
      <c r="C41" s="105">
        <v>122</v>
      </c>
      <c r="D41" s="105">
        <v>66</v>
      </c>
      <c r="E41" s="104">
        <f t="shared" si="0"/>
        <v>0.54098360655737709</v>
      </c>
      <c r="F41" s="105">
        <v>157</v>
      </c>
      <c r="G41" s="105">
        <v>62</v>
      </c>
      <c r="H41" s="106">
        <f t="shared" si="1"/>
        <v>0.39490445859872614</v>
      </c>
      <c r="I41" s="105">
        <v>25</v>
      </c>
      <c r="J41" s="105">
        <v>12</v>
      </c>
      <c r="K41" s="84">
        <f t="shared" si="2"/>
        <v>0.48</v>
      </c>
    </row>
    <row r="42" spans="1:11" x14ac:dyDescent="0.25">
      <c r="A42" s="14" t="s">
        <v>46</v>
      </c>
      <c r="B42" s="7" t="s">
        <v>57</v>
      </c>
      <c r="C42" s="105">
        <v>45</v>
      </c>
      <c r="D42" s="105">
        <v>15</v>
      </c>
      <c r="E42" s="104">
        <f t="shared" si="0"/>
        <v>0.33333333333333331</v>
      </c>
      <c r="F42" s="105">
        <v>69</v>
      </c>
      <c r="G42" s="105">
        <v>27</v>
      </c>
      <c r="H42" s="106">
        <f t="shared" si="1"/>
        <v>0.39130434782608697</v>
      </c>
      <c r="I42" s="105">
        <v>16</v>
      </c>
      <c r="J42" s="105">
        <v>12</v>
      </c>
      <c r="K42" s="84">
        <f t="shared" si="2"/>
        <v>0.75</v>
      </c>
    </row>
    <row r="43" spans="1:11" x14ac:dyDescent="0.25">
      <c r="A43" s="14" t="s">
        <v>46</v>
      </c>
      <c r="B43" s="7" t="s">
        <v>58</v>
      </c>
      <c r="C43" s="105">
        <v>204</v>
      </c>
      <c r="D43" s="105">
        <v>131</v>
      </c>
      <c r="E43" s="104">
        <f t="shared" si="0"/>
        <v>0.64215686274509809</v>
      </c>
      <c r="F43" s="105">
        <v>683</v>
      </c>
      <c r="G43" s="105">
        <v>514</v>
      </c>
      <c r="H43" s="106">
        <f t="shared" si="1"/>
        <v>0.75256222547584184</v>
      </c>
      <c r="I43" s="105">
        <v>5</v>
      </c>
      <c r="J43" s="105">
        <v>2</v>
      </c>
      <c r="K43" s="84">
        <f t="shared" si="2"/>
        <v>0.4</v>
      </c>
    </row>
    <row r="44" spans="1:11" x14ac:dyDescent="0.25">
      <c r="A44" s="14" t="s">
        <v>46</v>
      </c>
      <c r="B44" s="7" t="s">
        <v>59</v>
      </c>
      <c r="C44" s="105">
        <v>149</v>
      </c>
      <c r="D44" s="105">
        <v>112</v>
      </c>
      <c r="E44" s="104">
        <f t="shared" si="0"/>
        <v>0.75167785234899331</v>
      </c>
      <c r="F44" s="105">
        <v>509</v>
      </c>
      <c r="G44" s="105">
        <v>396</v>
      </c>
      <c r="H44" s="106">
        <f t="shared" si="1"/>
        <v>0.77799607072691557</v>
      </c>
      <c r="I44" s="105">
        <v>9</v>
      </c>
      <c r="J44" s="105">
        <v>6</v>
      </c>
      <c r="K44" s="84">
        <f t="shared" si="2"/>
        <v>0.66666666666666663</v>
      </c>
    </row>
    <row r="45" spans="1:11" x14ac:dyDescent="0.25">
      <c r="A45" s="14" t="s">
        <v>46</v>
      </c>
      <c r="B45" s="7" t="s">
        <v>60</v>
      </c>
      <c r="C45" s="105">
        <v>405</v>
      </c>
      <c r="D45" s="105">
        <v>262</v>
      </c>
      <c r="E45" s="104">
        <f t="shared" si="0"/>
        <v>0.64691358024691359</v>
      </c>
      <c r="F45" s="105">
        <v>531</v>
      </c>
      <c r="G45" s="105">
        <v>374</v>
      </c>
      <c r="H45" s="106">
        <f t="shared" si="1"/>
        <v>0.70433145009416198</v>
      </c>
      <c r="I45" s="105">
        <v>39</v>
      </c>
      <c r="J45" s="105">
        <v>28</v>
      </c>
      <c r="K45" s="84">
        <f t="shared" si="2"/>
        <v>0.71794871794871795</v>
      </c>
    </row>
    <row r="46" spans="1:11" x14ac:dyDescent="0.25">
      <c r="A46" s="10"/>
      <c r="B46" s="12" t="s">
        <v>61</v>
      </c>
      <c r="C46" s="12">
        <f>SUM(C3:C45)</f>
        <v>11683</v>
      </c>
      <c r="D46" s="12">
        <f>SUM(D3:D45)</f>
        <v>8072</v>
      </c>
      <c r="E46" s="112">
        <f t="shared" si="0"/>
        <v>0.69091842848583407</v>
      </c>
      <c r="F46" s="65">
        <f>SUM(F3:F45)</f>
        <v>19784</v>
      </c>
      <c r="G46" s="65">
        <f>SUM(G3:G45)</f>
        <v>14276</v>
      </c>
      <c r="H46" s="113">
        <f>G46/F46</f>
        <v>0.72159320663162152</v>
      </c>
      <c r="I46" s="65">
        <f>SUM(I3:I45)</f>
        <v>1615</v>
      </c>
      <c r="J46" s="65">
        <f>SUM(J3:J45)</f>
        <v>945</v>
      </c>
      <c r="K46" s="26">
        <f t="shared" si="2"/>
        <v>0.5851393188854489</v>
      </c>
    </row>
  </sheetData>
  <mergeCells count="3">
    <mergeCell ref="I1:K1"/>
    <mergeCell ref="F1:H1"/>
    <mergeCell ref="C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opLeftCell="A28" workbookViewId="0">
      <selection activeCell="J20" sqref="J20"/>
    </sheetView>
  </sheetViews>
  <sheetFormatPr defaultRowHeight="15" x14ac:dyDescent="0.25"/>
  <cols>
    <col min="2" max="2" width="15.7109375" customWidth="1"/>
    <col min="3" max="3" width="10.42578125" customWidth="1"/>
    <col min="5" max="5" width="11.5703125" customWidth="1"/>
    <col min="6" max="6" width="11.42578125" customWidth="1"/>
    <col min="8" max="8" width="11.28515625" customWidth="1"/>
  </cols>
  <sheetData>
    <row r="1" spans="1:8" x14ac:dyDescent="0.25">
      <c r="A1" s="19"/>
      <c r="B1" s="19"/>
      <c r="C1" s="130" t="s">
        <v>70</v>
      </c>
      <c r="D1" s="130"/>
      <c r="E1" s="130"/>
      <c r="F1" s="127" t="s">
        <v>71</v>
      </c>
      <c r="G1" s="127"/>
      <c r="H1" s="127"/>
    </row>
    <row r="2" spans="1:8" ht="45" x14ac:dyDescent="0.25">
      <c r="A2" s="28"/>
      <c r="B2" s="29" t="s">
        <v>6</v>
      </c>
      <c r="C2" s="30" t="s">
        <v>72</v>
      </c>
      <c r="D2" s="30" t="s">
        <v>68</v>
      </c>
      <c r="E2" s="30" t="s">
        <v>10</v>
      </c>
      <c r="F2" s="30" t="s">
        <v>73</v>
      </c>
      <c r="G2" s="30" t="s">
        <v>68</v>
      </c>
      <c r="H2" s="30" t="s">
        <v>10</v>
      </c>
    </row>
    <row r="3" spans="1:8" x14ac:dyDescent="0.25">
      <c r="A3" s="22" t="s">
        <v>14</v>
      </c>
      <c r="B3" s="19" t="s">
        <v>15</v>
      </c>
      <c r="C3" s="103" t="s">
        <v>120</v>
      </c>
      <c r="D3" s="103" t="s">
        <v>120</v>
      </c>
      <c r="E3" s="108" t="s">
        <v>120</v>
      </c>
      <c r="F3" s="19">
        <v>23</v>
      </c>
      <c r="G3" s="19">
        <v>11</v>
      </c>
      <c r="H3" s="24">
        <f>G3/F3</f>
        <v>0.47826086956521741</v>
      </c>
    </row>
    <row r="4" spans="1:8" x14ac:dyDescent="0.25">
      <c r="A4" s="22" t="s">
        <v>14</v>
      </c>
      <c r="B4" s="19" t="s">
        <v>16</v>
      </c>
      <c r="C4" s="103" t="s">
        <v>120</v>
      </c>
      <c r="D4" s="103" t="s">
        <v>120</v>
      </c>
      <c r="E4" s="108" t="s">
        <v>120</v>
      </c>
      <c r="F4" s="19">
        <v>22</v>
      </c>
      <c r="G4" s="19">
        <v>11</v>
      </c>
      <c r="H4" s="84">
        <f t="shared" ref="H4:H44" si="0">G4/F4</f>
        <v>0.5</v>
      </c>
    </row>
    <row r="5" spans="1:8" x14ac:dyDescent="0.25">
      <c r="A5" s="22" t="s">
        <v>14</v>
      </c>
      <c r="B5" s="19" t="s">
        <v>17</v>
      </c>
      <c r="C5" s="103" t="s">
        <v>120</v>
      </c>
      <c r="D5" s="103" t="s">
        <v>120</v>
      </c>
      <c r="E5" s="108" t="s">
        <v>120</v>
      </c>
      <c r="F5" s="19">
        <v>26</v>
      </c>
      <c r="G5" s="19">
        <v>9</v>
      </c>
      <c r="H5" s="84">
        <f t="shared" si="0"/>
        <v>0.34615384615384615</v>
      </c>
    </row>
    <row r="6" spans="1:8" x14ac:dyDescent="0.25">
      <c r="A6" s="22" t="s">
        <v>14</v>
      </c>
      <c r="B6" s="19" t="s">
        <v>18</v>
      </c>
      <c r="C6" s="107" t="s">
        <v>120</v>
      </c>
      <c r="D6" s="107" t="s">
        <v>120</v>
      </c>
      <c r="E6" s="108" t="s">
        <v>120</v>
      </c>
      <c r="F6" s="105">
        <v>14</v>
      </c>
      <c r="G6" s="105">
        <v>6</v>
      </c>
      <c r="H6" s="84">
        <f t="shared" si="0"/>
        <v>0.42857142857142855</v>
      </c>
    </row>
    <row r="7" spans="1:8" x14ac:dyDescent="0.25">
      <c r="A7" s="22" t="s">
        <v>14</v>
      </c>
      <c r="B7" s="19" t="s">
        <v>19</v>
      </c>
      <c r="C7" s="107" t="s">
        <v>120</v>
      </c>
      <c r="D7" s="107" t="s">
        <v>120</v>
      </c>
      <c r="E7" s="108" t="s">
        <v>120</v>
      </c>
      <c r="F7" s="105">
        <v>8</v>
      </c>
      <c r="G7" s="105">
        <v>0</v>
      </c>
      <c r="H7" s="84">
        <f t="shared" si="0"/>
        <v>0</v>
      </c>
    </row>
    <row r="8" spans="1:8" x14ac:dyDescent="0.25">
      <c r="A8" s="22" t="s">
        <v>14</v>
      </c>
      <c r="B8" s="19" t="s">
        <v>20</v>
      </c>
      <c r="C8" s="107" t="s">
        <v>120</v>
      </c>
      <c r="D8" s="107" t="s">
        <v>120</v>
      </c>
      <c r="E8" s="108" t="s">
        <v>120</v>
      </c>
      <c r="F8" s="105">
        <v>17</v>
      </c>
      <c r="G8" s="105">
        <v>7</v>
      </c>
      <c r="H8" s="84">
        <f t="shared" si="0"/>
        <v>0.41176470588235292</v>
      </c>
    </row>
    <row r="9" spans="1:8" x14ac:dyDescent="0.25">
      <c r="A9" s="22" t="s">
        <v>14</v>
      </c>
      <c r="B9" s="19" t="s">
        <v>21</v>
      </c>
      <c r="C9" s="107" t="s">
        <v>120</v>
      </c>
      <c r="D9" s="107" t="s">
        <v>120</v>
      </c>
      <c r="E9" s="108" t="s">
        <v>120</v>
      </c>
      <c r="F9" s="105">
        <v>17</v>
      </c>
      <c r="G9" s="105">
        <v>4</v>
      </c>
      <c r="H9" s="84">
        <f t="shared" si="0"/>
        <v>0.23529411764705882</v>
      </c>
    </row>
    <row r="10" spans="1:8" x14ac:dyDescent="0.25">
      <c r="A10" s="21" t="s">
        <v>22</v>
      </c>
      <c r="B10" s="19" t="s">
        <v>23</v>
      </c>
      <c r="C10" s="103">
        <v>2</v>
      </c>
      <c r="D10" s="103">
        <v>2</v>
      </c>
      <c r="E10" s="24">
        <f>D10/C10</f>
        <v>1</v>
      </c>
      <c r="F10" s="105">
        <v>29</v>
      </c>
      <c r="G10" s="105">
        <v>17</v>
      </c>
      <c r="H10" s="84">
        <f t="shared" si="0"/>
        <v>0.58620689655172409</v>
      </c>
    </row>
    <row r="11" spans="1:8" x14ac:dyDescent="0.25">
      <c r="A11" s="21" t="s">
        <v>22</v>
      </c>
      <c r="B11" s="19" t="s">
        <v>24</v>
      </c>
      <c r="C11" s="103">
        <v>79</v>
      </c>
      <c r="D11" s="103">
        <v>66</v>
      </c>
      <c r="E11" s="84">
        <f t="shared" ref="E11:E45" si="1">D11/C11</f>
        <v>0.83544303797468356</v>
      </c>
      <c r="F11" s="105">
        <v>116</v>
      </c>
      <c r="G11" s="105">
        <v>78</v>
      </c>
      <c r="H11" s="84">
        <f t="shared" si="0"/>
        <v>0.67241379310344829</v>
      </c>
    </row>
    <row r="12" spans="1:8" x14ac:dyDescent="0.25">
      <c r="A12" s="21" t="s">
        <v>22</v>
      </c>
      <c r="B12" s="19" t="s">
        <v>25</v>
      </c>
      <c r="C12" s="103">
        <v>5</v>
      </c>
      <c r="D12" s="103">
        <v>4</v>
      </c>
      <c r="E12" s="84">
        <f t="shared" si="1"/>
        <v>0.8</v>
      </c>
      <c r="F12" s="105">
        <v>48</v>
      </c>
      <c r="G12" s="105">
        <v>28</v>
      </c>
      <c r="H12" s="84">
        <f t="shared" si="0"/>
        <v>0.58333333333333337</v>
      </c>
    </row>
    <row r="13" spans="1:8" x14ac:dyDescent="0.25">
      <c r="A13" s="21" t="s">
        <v>22</v>
      </c>
      <c r="B13" s="19" t="s">
        <v>51</v>
      </c>
      <c r="C13" s="103">
        <v>2</v>
      </c>
      <c r="D13" s="103">
        <v>2</v>
      </c>
      <c r="E13" s="84">
        <f t="shared" si="1"/>
        <v>1</v>
      </c>
      <c r="F13" s="105">
        <v>16</v>
      </c>
      <c r="G13" s="105">
        <v>12</v>
      </c>
      <c r="H13" s="84">
        <f t="shared" si="0"/>
        <v>0.75</v>
      </c>
    </row>
    <row r="14" spans="1:8" x14ac:dyDescent="0.25">
      <c r="A14" s="21" t="s">
        <v>22</v>
      </c>
      <c r="B14" s="19" t="s">
        <v>26</v>
      </c>
      <c r="C14" s="103">
        <v>40</v>
      </c>
      <c r="D14" s="103">
        <v>36</v>
      </c>
      <c r="E14" s="84">
        <f t="shared" si="1"/>
        <v>0.9</v>
      </c>
      <c r="F14" s="105">
        <v>85</v>
      </c>
      <c r="G14" s="105">
        <v>55</v>
      </c>
      <c r="H14" s="84">
        <f t="shared" si="0"/>
        <v>0.6470588235294118</v>
      </c>
    </row>
    <row r="15" spans="1:8" x14ac:dyDescent="0.25">
      <c r="A15" s="21" t="s">
        <v>22</v>
      </c>
      <c r="B15" s="19" t="s">
        <v>27</v>
      </c>
      <c r="C15" s="103">
        <v>11</v>
      </c>
      <c r="D15" s="103">
        <v>11</v>
      </c>
      <c r="E15" s="84">
        <f t="shared" si="1"/>
        <v>1</v>
      </c>
      <c r="F15" s="105">
        <v>51</v>
      </c>
      <c r="G15" s="105">
        <v>37</v>
      </c>
      <c r="H15" s="84">
        <f t="shared" si="0"/>
        <v>0.72549019607843135</v>
      </c>
    </row>
    <row r="16" spans="1:8" x14ac:dyDescent="0.25">
      <c r="A16" s="21" t="s">
        <v>22</v>
      </c>
      <c r="B16" s="19" t="s">
        <v>28</v>
      </c>
      <c r="C16" s="103" t="s">
        <v>120</v>
      </c>
      <c r="D16" s="103" t="s">
        <v>120</v>
      </c>
      <c r="E16" s="108" t="s">
        <v>120</v>
      </c>
      <c r="F16" s="105">
        <v>18</v>
      </c>
      <c r="G16" s="105">
        <v>10</v>
      </c>
      <c r="H16" s="84">
        <f t="shared" si="0"/>
        <v>0.55555555555555558</v>
      </c>
    </row>
    <row r="17" spans="1:8" x14ac:dyDescent="0.25">
      <c r="A17" s="21" t="s">
        <v>22</v>
      </c>
      <c r="B17" s="19" t="s">
        <v>29</v>
      </c>
      <c r="C17" s="103">
        <v>9</v>
      </c>
      <c r="D17" s="103">
        <v>9</v>
      </c>
      <c r="E17" s="109">
        <f t="shared" si="1"/>
        <v>1</v>
      </c>
      <c r="F17" s="105">
        <v>42</v>
      </c>
      <c r="G17" s="105">
        <v>25</v>
      </c>
      <c r="H17" s="84">
        <f t="shared" si="0"/>
        <v>0.59523809523809523</v>
      </c>
    </row>
    <row r="18" spans="1:8" x14ac:dyDescent="0.25">
      <c r="A18" s="21" t="s">
        <v>22</v>
      </c>
      <c r="B18" s="19" t="s">
        <v>30</v>
      </c>
      <c r="C18" s="103" t="s">
        <v>120</v>
      </c>
      <c r="D18" s="103" t="s">
        <v>120</v>
      </c>
      <c r="E18" s="108" t="s">
        <v>120</v>
      </c>
      <c r="F18" s="105">
        <v>6</v>
      </c>
      <c r="G18" s="105">
        <v>3</v>
      </c>
      <c r="H18" s="84">
        <f t="shared" si="0"/>
        <v>0.5</v>
      </c>
    </row>
    <row r="19" spans="1:8" x14ac:dyDescent="0.25">
      <c r="A19" s="21" t="s">
        <v>22</v>
      </c>
      <c r="B19" s="19" t="s">
        <v>31</v>
      </c>
      <c r="C19" s="103">
        <v>5</v>
      </c>
      <c r="D19" s="103">
        <v>3</v>
      </c>
      <c r="E19" s="109">
        <f t="shared" si="1"/>
        <v>0.6</v>
      </c>
      <c r="F19" s="105">
        <v>43</v>
      </c>
      <c r="G19" s="105">
        <v>23</v>
      </c>
      <c r="H19" s="84">
        <f t="shared" si="0"/>
        <v>0.53488372093023251</v>
      </c>
    </row>
    <row r="20" spans="1:8" x14ac:dyDescent="0.25">
      <c r="A20" s="21" t="s">
        <v>22</v>
      </c>
      <c r="B20" s="19" t="s">
        <v>32</v>
      </c>
      <c r="C20" s="103">
        <v>8</v>
      </c>
      <c r="D20" s="103">
        <v>7</v>
      </c>
      <c r="E20" s="109">
        <f t="shared" si="1"/>
        <v>0.875</v>
      </c>
      <c r="F20" s="105">
        <v>22</v>
      </c>
      <c r="G20" s="105">
        <v>8</v>
      </c>
      <c r="H20" s="84">
        <f t="shared" si="0"/>
        <v>0.36363636363636365</v>
      </c>
    </row>
    <row r="21" spans="1:8" x14ac:dyDescent="0.25">
      <c r="A21" s="20" t="s">
        <v>33</v>
      </c>
      <c r="B21" s="19" t="s">
        <v>34</v>
      </c>
      <c r="C21" s="103">
        <v>15</v>
      </c>
      <c r="D21" s="103">
        <v>11</v>
      </c>
      <c r="E21" s="109">
        <f t="shared" si="1"/>
        <v>0.73333333333333328</v>
      </c>
      <c r="F21" s="105">
        <v>101</v>
      </c>
      <c r="G21" s="105">
        <v>50</v>
      </c>
      <c r="H21" s="84">
        <f t="shared" si="0"/>
        <v>0.49504950495049505</v>
      </c>
    </row>
    <row r="22" spans="1:8" x14ac:dyDescent="0.25">
      <c r="A22" s="20" t="s">
        <v>33</v>
      </c>
      <c r="B22" s="19" t="s">
        <v>35</v>
      </c>
      <c r="C22" s="103" t="s">
        <v>120</v>
      </c>
      <c r="D22" s="103" t="s">
        <v>120</v>
      </c>
      <c r="E22" s="108" t="s">
        <v>120</v>
      </c>
      <c r="F22" s="105">
        <v>11</v>
      </c>
      <c r="G22" s="105">
        <v>7</v>
      </c>
      <c r="H22" s="84">
        <f t="shared" si="0"/>
        <v>0.63636363636363635</v>
      </c>
    </row>
    <row r="23" spans="1:8" x14ac:dyDescent="0.25">
      <c r="A23" s="20" t="s">
        <v>33</v>
      </c>
      <c r="B23" s="19" t="s">
        <v>36</v>
      </c>
      <c r="C23" s="103">
        <v>13</v>
      </c>
      <c r="D23" s="103">
        <v>11</v>
      </c>
      <c r="E23" s="109">
        <f t="shared" si="1"/>
        <v>0.84615384615384615</v>
      </c>
      <c r="F23" s="105">
        <v>61</v>
      </c>
      <c r="G23" s="105">
        <v>35</v>
      </c>
      <c r="H23" s="84">
        <f t="shared" si="0"/>
        <v>0.57377049180327866</v>
      </c>
    </row>
    <row r="24" spans="1:8" x14ac:dyDescent="0.25">
      <c r="A24" s="20" t="s">
        <v>33</v>
      </c>
      <c r="B24" s="19" t="s">
        <v>37</v>
      </c>
      <c r="C24" s="103">
        <v>32</v>
      </c>
      <c r="D24" s="103">
        <v>29</v>
      </c>
      <c r="E24" s="109">
        <f t="shared" si="1"/>
        <v>0.90625</v>
      </c>
      <c r="F24" s="105">
        <v>60</v>
      </c>
      <c r="G24" s="105">
        <v>43</v>
      </c>
      <c r="H24" s="84">
        <f t="shared" si="0"/>
        <v>0.71666666666666667</v>
      </c>
    </row>
    <row r="25" spans="1:8" x14ac:dyDescent="0.25">
      <c r="A25" s="20" t="s">
        <v>33</v>
      </c>
      <c r="B25" s="19" t="s">
        <v>38</v>
      </c>
      <c r="C25" s="103">
        <v>9</v>
      </c>
      <c r="D25" s="103">
        <v>7</v>
      </c>
      <c r="E25" s="109">
        <f t="shared" si="1"/>
        <v>0.77777777777777779</v>
      </c>
      <c r="F25" s="105">
        <v>27</v>
      </c>
      <c r="G25" s="105">
        <v>19</v>
      </c>
      <c r="H25" s="84">
        <f t="shared" si="0"/>
        <v>0.70370370370370372</v>
      </c>
    </row>
    <row r="26" spans="1:8" x14ac:dyDescent="0.25">
      <c r="A26" s="20" t="s">
        <v>33</v>
      </c>
      <c r="B26" s="19" t="s">
        <v>39</v>
      </c>
      <c r="C26" s="103" t="s">
        <v>120</v>
      </c>
      <c r="D26" s="103" t="s">
        <v>120</v>
      </c>
      <c r="E26" s="108" t="s">
        <v>120</v>
      </c>
      <c r="F26" s="105">
        <v>22</v>
      </c>
      <c r="G26" s="105">
        <v>17</v>
      </c>
      <c r="H26" s="84">
        <f t="shared" si="0"/>
        <v>0.77272727272727271</v>
      </c>
    </row>
    <row r="27" spans="1:8" x14ac:dyDescent="0.25">
      <c r="A27" s="20" t="s">
        <v>33</v>
      </c>
      <c r="B27" s="19" t="s">
        <v>40</v>
      </c>
      <c r="C27" s="103">
        <v>8</v>
      </c>
      <c r="D27" s="103">
        <v>6</v>
      </c>
      <c r="E27" s="109">
        <f t="shared" si="1"/>
        <v>0.75</v>
      </c>
      <c r="F27" s="105">
        <v>112</v>
      </c>
      <c r="G27" s="105">
        <v>62</v>
      </c>
      <c r="H27" s="84">
        <f t="shared" si="0"/>
        <v>0.5535714285714286</v>
      </c>
    </row>
    <row r="28" spans="1:8" x14ac:dyDescent="0.25">
      <c r="A28" s="20" t="s">
        <v>33</v>
      </c>
      <c r="B28" s="19" t="s">
        <v>41</v>
      </c>
      <c r="C28" s="103">
        <v>72</v>
      </c>
      <c r="D28" s="103">
        <v>57</v>
      </c>
      <c r="E28" s="109">
        <f t="shared" si="1"/>
        <v>0.79166666666666663</v>
      </c>
      <c r="F28" s="105">
        <v>97</v>
      </c>
      <c r="G28" s="105">
        <v>54</v>
      </c>
      <c r="H28" s="84">
        <f t="shared" si="0"/>
        <v>0.55670103092783507</v>
      </c>
    </row>
    <row r="29" spans="1:8" x14ac:dyDescent="0.25">
      <c r="A29" s="20" t="s">
        <v>33</v>
      </c>
      <c r="B29" s="19" t="s">
        <v>42</v>
      </c>
      <c r="C29" s="103">
        <v>10</v>
      </c>
      <c r="D29" s="103">
        <v>9</v>
      </c>
      <c r="E29" s="109">
        <f t="shared" si="1"/>
        <v>0.9</v>
      </c>
      <c r="F29" s="105">
        <v>42</v>
      </c>
      <c r="G29" s="105">
        <v>28</v>
      </c>
      <c r="H29" s="84">
        <f t="shared" si="0"/>
        <v>0.66666666666666663</v>
      </c>
    </row>
    <row r="30" spans="1:8" x14ac:dyDescent="0.25">
      <c r="A30" s="20" t="s">
        <v>33</v>
      </c>
      <c r="B30" s="19" t="s">
        <v>43</v>
      </c>
      <c r="C30" s="103">
        <v>58</v>
      </c>
      <c r="D30" s="103">
        <v>48</v>
      </c>
      <c r="E30" s="109">
        <f t="shared" si="1"/>
        <v>0.82758620689655171</v>
      </c>
      <c r="F30" s="105">
        <v>173</v>
      </c>
      <c r="G30" s="105">
        <v>107</v>
      </c>
      <c r="H30" s="84">
        <f t="shared" si="0"/>
        <v>0.61849710982658956</v>
      </c>
    </row>
    <row r="31" spans="1:8" x14ac:dyDescent="0.25">
      <c r="A31" s="20" t="s">
        <v>33</v>
      </c>
      <c r="B31" s="19" t="s">
        <v>44</v>
      </c>
      <c r="C31" s="103">
        <v>44</v>
      </c>
      <c r="D31" s="103">
        <v>39</v>
      </c>
      <c r="E31" s="109">
        <f t="shared" si="1"/>
        <v>0.88636363636363635</v>
      </c>
      <c r="F31" s="105">
        <v>85</v>
      </c>
      <c r="G31" s="105">
        <v>57</v>
      </c>
      <c r="H31" s="84">
        <f t="shared" si="0"/>
        <v>0.6705882352941176</v>
      </c>
    </row>
    <row r="32" spans="1:8" x14ac:dyDescent="0.25">
      <c r="A32" s="20" t="s">
        <v>33</v>
      </c>
      <c r="B32" s="19" t="s">
        <v>45</v>
      </c>
      <c r="C32" s="103">
        <v>10</v>
      </c>
      <c r="D32" s="103">
        <v>8</v>
      </c>
      <c r="E32" s="109">
        <f t="shared" si="1"/>
        <v>0.8</v>
      </c>
      <c r="F32" s="105">
        <v>59</v>
      </c>
      <c r="G32" s="105">
        <v>48</v>
      </c>
      <c r="H32" s="84">
        <f t="shared" si="0"/>
        <v>0.81355932203389836</v>
      </c>
    </row>
    <row r="33" spans="1:8" x14ac:dyDescent="0.25">
      <c r="A33" s="27" t="s">
        <v>46</v>
      </c>
      <c r="B33" s="19" t="s">
        <v>54</v>
      </c>
      <c r="C33" s="103">
        <v>5</v>
      </c>
      <c r="D33" s="103">
        <v>4</v>
      </c>
      <c r="E33" s="109">
        <f t="shared" si="1"/>
        <v>0.8</v>
      </c>
      <c r="F33" s="105">
        <v>29</v>
      </c>
      <c r="G33" s="105">
        <v>17</v>
      </c>
      <c r="H33" s="84">
        <f t="shared" si="0"/>
        <v>0.58620689655172409</v>
      </c>
    </row>
    <row r="34" spans="1:8" x14ac:dyDescent="0.25">
      <c r="A34" s="27" t="s">
        <v>46</v>
      </c>
      <c r="B34" s="19" t="s">
        <v>47</v>
      </c>
      <c r="C34" s="103" t="s">
        <v>120</v>
      </c>
      <c r="D34" s="103" t="s">
        <v>120</v>
      </c>
      <c r="E34" s="108" t="s">
        <v>120</v>
      </c>
      <c r="F34" s="105">
        <v>32</v>
      </c>
      <c r="G34" s="105">
        <v>19</v>
      </c>
      <c r="H34" s="84">
        <f t="shared" si="0"/>
        <v>0.59375</v>
      </c>
    </row>
    <row r="35" spans="1:8" x14ac:dyDescent="0.25">
      <c r="A35" s="27" t="s">
        <v>46</v>
      </c>
      <c r="B35" s="19" t="s">
        <v>48</v>
      </c>
      <c r="C35" s="103">
        <v>3</v>
      </c>
      <c r="D35" s="103">
        <v>3</v>
      </c>
      <c r="E35" s="109">
        <f t="shared" si="1"/>
        <v>1</v>
      </c>
      <c r="F35" s="105">
        <v>45</v>
      </c>
      <c r="G35" s="105">
        <v>32</v>
      </c>
      <c r="H35" s="84">
        <f t="shared" si="0"/>
        <v>0.71111111111111114</v>
      </c>
    </row>
    <row r="36" spans="1:8" x14ac:dyDescent="0.25">
      <c r="A36" s="27" t="s">
        <v>46</v>
      </c>
      <c r="B36" s="19" t="s">
        <v>49</v>
      </c>
      <c r="C36" s="103">
        <v>10</v>
      </c>
      <c r="D36" s="103">
        <v>9</v>
      </c>
      <c r="E36" s="109">
        <f t="shared" si="1"/>
        <v>0.9</v>
      </c>
      <c r="F36" s="105">
        <v>54</v>
      </c>
      <c r="G36" s="105">
        <v>34</v>
      </c>
      <c r="H36" s="84">
        <f t="shared" si="0"/>
        <v>0.62962962962962965</v>
      </c>
    </row>
    <row r="37" spans="1:8" x14ac:dyDescent="0.25">
      <c r="A37" s="27" t="s">
        <v>46</v>
      </c>
      <c r="B37" s="19" t="s">
        <v>50</v>
      </c>
      <c r="C37" s="103">
        <v>9</v>
      </c>
      <c r="D37" s="103">
        <v>5</v>
      </c>
      <c r="E37" s="109">
        <f t="shared" si="1"/>
        <v>0.55555555555555558</v>
      </c>
      <c r="F37" s="105">
        <v>92</v>
      </c>
      <c r="G37" s="105">
        <v>50</v>
      </c>
      <c r="H37" s="84">
        <f t="shared" si="0"/>
        <v>0.54347826086956519</v>
      </c>
    </row>
    <row r="38" spans="1:8" x14ac:dyDescent="0.25">
      <c r="A38" s="27" t="s">
        <v>46</v>
      </c>
      <c r="B38" s="19" t="s">
        <v>52</v>
      </c>
      <c r="C38" s="103">
        <v>1</v>
      </c>
      <c r="D38" s="103">
        <v>1</v>
      </c>
      <c r="E38" s="109">
        <f t="shared" si="1"/>
        <v>1</v>
      </c>
      <c r="F38" s="105">
        <v>59</v>
      </c>
      <c r="G38" s="105">
        <v>37</v>
      </c>
      <c r="H38" s="84">
        <f t="shared" si="0"/>
        <v>0.6271186440677966</v>
      </c>
    </row>
    <row r="39" spans="1:8" x14ac:dyDescent="0.25">
      <c r="A39" s="27" t="s">
        <v>46</v>
      </c>
      <c r="B39" s="19" t="s">
        <v>53</v>
      </c>
      <c r="C39" s="103">
        <v>5</v>
      </c>
      <c r="D39" s="103">
        <v>3</v>
      </c>
      <c r="E39" s="109">
        <f t="shared" si="1"/>
        <v>0.6</v>
      </c>
      <c r="F39" s="105">
        <v>52</v>
      </c>
      <c r="G39" s="105">
        <v>31</v>
      </c>
      <c r="H39" s="84">
        <f t="shared" si="0"/>
        <v>0.59615384615384615</v>
      </c>
    </row>
    <row r="40" spans="1:8" x14ac:dyDescent="0.25">
      <c r="A40" s="27" t="s">
        <v>46</v>
      </c>
      <c r="B40" s="19" t="s">
        <v>55</v>
      </c>
      <c r="C40" s="103">
        <v>12</v>
      </c>
      <c r="D40" s="103">
        <v>11</v>
      </c>
      <c r="E40" s="109">
        <f t="shared" si="1"/>
        <v>0.91666666666666663</v>
      </c>
      <c r="F40" s="105">
        <v>89</v>
      </c>
      <c r="G40" s="105">
        <v>65</v>
      </c>
      <c r="H40" s="84">
        <f t="shared" si="0"/>
        <v>0.7303370786516854</v>
      </c>
    </row>
    <row r="41" spans="1:8" x14ac:dyDescent="0.25">
      <c r="A41" s="27" t="s">
        <v>46</v>
      </c>
      <c r="B41" s="19" t="s">
        <v>56</v>
      </c>
      <c r="C41" s="103">
        <v>6</v>
      </c>
      <c r="D41" s="103">
        <v>6</v>
      </c>
      <c r="E41" s="109">
        <f t="shared" si="1"/>
        <v>1</v>
      </c>
      <c r="F41" s="105">
        <v>19</v>
      </c>
      <c r="G41" s="105">
        <v>14</v>
      </c>
      <c r="H41" s="84">
        <f t="shared" si="0"/>
        <v>0.73684210526315785</v>
      </c>
    </row>
    <row r="42" spans="1:8" x14ac:dyDescent="0.25">
      <c r="A42" s="27" t="s">
        <v>46</v>
      </c>
      <c r="B42" s="19" t="s">
        <v>58</v>
      </c>
      <c r="C42" s="103">
        <v>2</v>
      </c>
      <c r="D42" s="103">
        <v>2</v>
      </c>
      <c r="E42" s="109">
        <f t="shared" si="1"/>
        <v>1</v>
      </c>
      <c r="F42" s="105">
        <v>31</v>
      </c>
      <c r="G42" s="105">
        <v>22</v>
      </c>
      <c r="H42" s="84">
        <f t="shared" si="0"/>
        <v>0.70967741935483875</v>
      </c>
    </row>
    <row r="43" spans="1:8" x14ac:dyDescent="0.25">
      <c r="A43" s="27" t="s">
        <v>46</v>
      </c>
      <c r="B43" s="19" t="s">
        <v>59</v>
      </c>
      <c r="C43" s="103">
        <v>1</v>
      </c>
      <c r="D43" s="103">
        <v>0</v>
      </c>
      <c r="E43" s="109">
        <f t="shared" si="1"/>
        <v>0</v>
      </c>
      <c r="F43" s="105">
        <v>37</v>
      </c>
      <c r="G43" s="105">
        <v>28</v>
      </c>
      <c r="H43" s="84">
        <f t="shared" si="0"/>
        <v>0.7567567567567568</v>
      </c>
    </row>
    <row r="44" spans="1:8" x14ac:dyDescent="0.25">
      <c r="A44" s="27" t="s">
        <v>46</v>
      </c>
      <c r="B44" s="19" t="s">
        <v>60</v>
      </c>
      <c r="C44" s="103">
        <v>11</v>
      </c>
      <c r="D44" s="103">
        <v>10</v>
      </c>
      <c r="E44" s="109">
        <f t="shared" si="1"/>
        <v>0.90909090909090906</v>
      </c>
      <c r="F44" s="105">
        <v>38</v>
      </c>
      <c r="G44" s="105">
        <v>26</v>
      </c>
      <c r="H44" s="84">
        <f t="shared" si="0"/>
        <v>0.68421052631578949</v>
      </c>
    </row>
    <row r="45" spans="1:8" x14ac:dyDescent="0.25">
      <c r="A45" s="23"/>
      <c r="B45" s="25" t="s">
        <v>61</v>
      </c>
      <c r="C45" s="25">
        <f>SUM(C10:C44)</f>
        <v>497</v>
      </c>
      <c r="D45" s="25">
        <f>SUM(D10:D44)</f>
        <v>419</v>
      </c>
      <c r="E45" s="26">
        <f t="shared" si="1"/>
        <v>0.84305835010060359</v>
      </c>
      <c r="F45" s="25">
        <f>SUM(F3:F44)</f>
        <v>2030</v>
      </c>
      <c r="G45" s="25">
        <f>SUM(G3:G44)</f>
        <v>1246</v>
      </c>
      <c r="H45" s="26">
        <f>G45/F45</f>
        <v>0.61379310344827587</v>
      </c>
    </row>
  </sheetData>
  <mergeCells count="2">
    <mergeCell ref="C1:E1"/>
    <mergeCell ref="F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opLeftCell="A28" workbookViewId="0">
      <selection activeCell="A47" sqref="A47:XFD50"/>
    </sheetView>
  </sheetViews>
  <sheetFormatPr defaultRowHeight="15" x14ac:dyDescent="0.25"/>
  <cols>
    <col min="2" max="2" width="17.140625" customWidth="1"/>
    <col min="5" max="5" width="11.140625" customWidth="1"/>
    <col min="7" max="7" width="11.140625" customWidth="1"/>
  </cols>
  <sheetData>
    <row r="1" spans="1:7" ht="15.75" x14ac:dyDescent="0.25">
      <c r="A1" s="31"/>
      <c r="B1" s="31"/>
      <c r="C1" s="31"/>
      <c r="D1" s="131" t="s">
        <v>74</v>
      </c>
      <c r="E1" s="132"/>
      <c r="F1" s="133" t="s">
        <v>75</v>
      </c>
      <c r="G1" s="133"/>
    </row>
    <row r="2" spans="1:7" ht="30" x14ac:dyDescent="0.25">
      <c r="A2" s="31"/>
      <c r="B2" s="37" t="s">
        <v>6</v>
      </c>
      <c r="C2" s="37" t="s">
        <v>76</v>
      </c>
      <c r="D2" s="37" t="s">
        <v>77</v>
      </c>
      <c r="E2" s="37" t="s">
        <v>78</v>
      </c>
      <c r="F2" s="37" t="s">
        <v>79</v>
      </c>
      <c r="G2" s="37" t="s">
        <v>78</v>
      </c>
    </row>
    <row r="3" spans="1:7" x14ac:dyDescent="0.25">
      <c r="A3" s="34" t="s">
        <v>14</v>
      </c>
      <c r="B3" s="31" t="s">
        <v>15</v>
      </c>
      <c r="C3" s="31">
        <v>2451</v>
      </c>
      <c r="D3" s="31">
        <v>21</v>
      </c>
      <c r="E3" s="38">
        <f>D3/C3*1000</f>
        <v>8.5679314565483473</v>
      </c>
      <c r="F3" s="31">
        <v>18</v>
      </c>
      <c r="G3" s="38">
        <f>F3/C3*1000</f>
        <v>7.3439412484700126</v>
      </c>
    </row>
    <row r="4" spans="1:7" x14ac:dyDescent="0.25">
      <c r="A4" s="34" t="s">
        <v>14</v>
      </c>
      <c r="B4" s="31" t="s">
        <v>16</v>
      </c>
      <c r="C4" s="31">
        <v>2455</v>
      </c>
      <c r="D4" s="31">
        <v>21</v>
      </c>
      <c r="E4" s="38">
        <f t="shared" ref="E4:E45" si="0">D4/C4*1000</f>
        <v>8.5539714867617107</v>
      </c>
      <c r="F4" s="31">
        <v>7</v>
      </c>
      <c r="G4" s="38">
        <f t="shared" ref="G4:G46" si="1">F4/C4*1000</f>
        <v>2.8513238289205702</v>
      </c>
    </row>
    <row r="5" spans="1:7" x14ac:dyDescent="0.25">
      <c r="A5" s="34" t="s">
        <v>14</v>
      </c>
      <c r="B5" s="31" t="s">
        <v>17</v>
      </c>
      <c r="C5" s="31">
        <v>2759</v>
      </c>
      <c r="D5" s="31">
        <v>27</v>
      </c>
      <c r="E5" s="38">
        <f t="shared" si="0"/>
        <v>9.7861544037694816</v>
      </c>
      <c r="F5" s="31">
        <v>28</v>
      </c>
      <c r="G5" s="38">
        <f t="shared" si="1"/>
        <v>10.148604566872056</v>
      </c>
    </row>
    <row r="6" spans="1:7" x14ac:dyDescent="0.25">
      <c r="A6" s="34" t="s">
        <v>14</v>
      </c>
      <c r="B6" s="31" t="s">
        <v>18</v>
      </c>
      <c r="C6" s="31">
        <v>2966</v>
      </c>
      <c r="D6" s="31">
        <v>6</v>
      </c>
      <c r="E6" s="38">
        <f t="shared" si="0"/>
        <v>2.0229265003371544</v>
      </c>
      <c r="F6" s="31">
        <v>2</v>
      </c>
      <c r="G6" s="38">
        <f t="shared" si="1"/>
        <v>0.67430883344571813</v>
      </c>
    </row>
    <row r="7" spans="1:7" x14ac:dyDescent="0.25">
      <c r="A7" s="34" t="s">
        <v>14</v>
      </c>
      <c r="B7" s="31" t="s">
        <v>19</v>
      </c>
      <c r="C7" s="31">
        <v>3061</v>
      </c>
      <c r="D7" s="31">
        <v>23</v>
      </c>
      <c r="E7" s="38">
        <f t="shared" si="0"/>
        <v>7.5138843515191116</v>
      </c>
      <c r="F7" s="31">
        <v>18</v>
      </c>
      <c r="G7" s="38">
        <f t="shared" si="1"/>
        <v>5.8804312316236524</v>
      </c>
    </row>
    <row r="8" spans="1:7" x14ac:dyDescent="0.25">
      <c r="A8" s="34" t="s">
        <v>14</v>
      </c>
      <c r="B8" s="31" t="s">
        <v>20</v>
      </c>
      <c r="C8" s="31">
        <v>3589</v>
      </c>
      <c r="D8" s="31">
        <v>29</v>
      </c>
      <c r="E8" s="38">
        <f t="shared" si="0"/>
        <v>8.0802451936472561</v>
      </c>
      <c r="F8" s="31">
        <v>10</v>
      </c>
      <c r="G8" s="38">
        <f t="shared" si="1"/>
        <v>2.7862914460852606</v>
      </c>
    </row>
    <row r="9" spans="1:7" x14ac:dyDescent="0.25">
      <c r="A9" s="34" t="s">
        <v>14</v>
      </c>
      <c r="B9" s="31" t="s">
        <v>21</v>
      </c>
      <c r="C9" s="31">
        <v>2594</v>
      </c>
      <c r="D9" s="31">
        <v>14</v>
      </c>
      <c r="E9" s="38">
        <f t="shared" si="0"/>
        <v>5.3970701619121044</v>
      </c>
      <c r="F9" s="31">
        <v>12</v>
      </c>
      <c r="G9" s="38">
        <f t="shared" si="1"/>
        <v>4.6260601387818046</v>
      </c>
    </row>
    <row r="10" spans="1:7" x14ac:dyDescent="0.25">
      <c r="A10" s="33" t="s">
        <v>22</v>
      </c>
      <c r="B10" s="31" t="s">
        <v>23</v>
      </c>
      <c r="C10" s="31">
        <v>2383</v>
      </c>
      <c r="D10" s="31">
        <v>7</v>
      </c>
      <c r="E10" s="38">
        <f t="shared" si="0"/>
        <v>2.9374737725556024</v>
      </c>
      <c r="F10" s="31">
        <v>12</v>
      </c>
      <c r="G10" s="38">
        <f t="shared" si="1"/>
        <v>5.0356693243810318</v>
      </c>
    </row>
    <row r="11" spans="1:7" x14ac:dyDescent="0.25">
      <c r="A11" s="33" t="s">
        <v>22</v>
      </c>
      <c r="B11" s="31" t="s">
        <v>24</v>
      </c>
      <c r="C11" s="31">
        <v>3115</v>
      </c>
      <c r="D11" s="31">
        <v>13</v>
      </c>
      <c r="E11" s="38">
        <f t="shared" si="0"/>
        <v>4.173354735152488</v>
      </c>
      <c r="F11" s="31">
        <v>9</v>
      </c>
      <c r="G11" s="38">
        <f t="shared" si="1"/>
        <v>2.8892455858747996</v>
      </c>
    </row>
    <row r="12" spans="1:7" x14ac:dyDescent="0.25">
      <c r="A12" s="33" t="s">
        <v>22</v>
      </c>
      <c r="B12" s="31" t="s">
        <v>25</v>
      </c>
      <c r="C12" s="31">
        <v>2116</v>
      </c>
      <c r="D12" s="31">
        <v>7</v>
      </c>
      <c r="E12" s="38">
        <f t="shared" si="0"/>
        <v>3.3081285444234405</v>
      </c>
      <c r="F12" s="31">
        <v>4</v>
      </c>
      <c r="G12" s="38">
        <f t="shared" si="1"/>
        <v>1.890359168241966</v>
      </c>
    </row>
    <row r="13" spans="1:7" x14ac:dyDescent="0.25">
      <c r="A13" s="33" t="s">
        <v>22</v>
      </c>
      <c r="B13" s="31" t="s">
        <v>26</v>
      </c>
      <c r="C13" s="31">
        <v>3077</v>
      </c>
      <c r="D13" s="31">
        <v>7</v>
      </c>
      <c r="E13" s="38">
        <f t="shared" si="0"/>
        <v>2.2749431264218392</v>
      </c>
      <c r="F13" s="31">
        <v>19</v>
      </c>
      <c r="G13" s="38">
        <f t="shared" si="1"/>
        <v>6.1748456288592788</v>
      </c>
    </row>
    <row r="14" spans="1:7" x14ac:dyDescent="0.25">
      <c r="A14" s="33" t="s">
        <v>22</v>
      </c>
      <c r="B14" s="31" t="s">
        <v>27</v>
      </c>
      <c r="C14" s="31">
        <v>3511</v>
      </c>
      <c r="D14" s="31">
        <v>25</v>
      </c>
      <c r="E14" s="38">
        <f t="shared" si="0"/>
        <v>7.1204784961549414</v>
      </c>
      <c r="F14" s="31">
        <v>8</v>
      </c>
      <c r="G14" s="38">
        <f t="shared" si="1"/>
        <v>2.2785531187695813</v>
      </c>
    </row>
    <row r="15" spans="1:7" x14ac:dyDescent="0.25">
      <c r="A15" s="33" t="s">
        <v>22</v>
      </c>
      <c r="B15" s="31" t="s">
        <v>28</v>
      </c>
      <c r="C15" s="31">
        <v>745</v>
      </c>
      <c r="D15" s="31">
        <v>2</v>
      </c>
      <c r="E15" s="38">
        <f t="shared" si="0"/>
        <v>2.6845637583892614</v>
      </c>
      <c r="F15" s="31">
        <v>0</v>
      </c>
      <c r="G15" s="38">
        <f t="shared" si="1"/>
        <v>0</v>
      </c>
    </row>
    <row r="16" spans="1:7" x14ac:dyDescent="0.25">
      <c r="A16" s="33" t="s">
        <v>22</v>
      </c>
      <c r="B16" s="31" t="s">
        <v>29</v>
      </c>
      <c r="C16" s="31">
        <v>3455</v>
      </c>
      <c r="D16" s="31">
        <v>12</v>
      </c>
      <c r="E16" s="38">
        <f t="shared" si="0"/>
        <v>3.4732272069464547</v>
      </c>
      <c r="F16" s="31">
        <v>28</v>
      </c>
      <c r="G16" s="38">
        <f t="shared" si="1"/>
        <v>8.1041968162083933</v>
      </c>
    </row>
    <row r="17" spans="1:7" x14ac:dyDescent="0.25">
      <c r="A17" s="33" t="s">
        <v>22</v>
      </c>
      <c r="B17" s="31" t="s">
        <v>30</v>
      </c>
      <c r="C17" s="31">
        <v>1635</v>
      </c>
      <c r="D17" s="31">
        <v>11</v>
      </c>
      <c r="E17" s="38">
        <f t="shared" si="0"/>
        <v>6.7278287461773703</v>
      </c>
      <c r="F17" s="31">
        <v>18</v>
      </c>
      <c r="G17" s="38">
        <f t="shared" si="1"/>
        <v>11.009174311926607</v>
      </c>
    </row>
    <row r="18" spans="1:7" x14ac:dyDescent="0.25">
      <c r="A18" s="33" t="s">
        <v>22</v>
      </c>
      <c r="B18" s="31" t="s">
        <v>31</v>
      </c>
      <c r="C18" s="31">
        <v>2330</v>
      </c>
      <c r="D18" s="31">
        <v>1</v>
      </c>
      <c r="E18" s="38">
        <f t="shared" si="0"/>
        <v>0.42918454935622313</v>
      </c>
      <c r="F18" s="31">
        <v>3</v>
      </c>
      <c r="G18" s="38">
        <f t="shared" si="1"/>
        <v>1.2875536480686696</v>
      </c>
    </row>
    <row r="19" spans="1:7" x14ac:dyDescent="0.25">
      <c r="A19" s="33" t="s">
        <v>22</v>
      </c>
      <c r="B19" s="31" t="s">
        <v>32</v>
      </c>
      <c r="C19" s="31">
        <v>1462</v>
      </c>
      <c r="D19" s="31">
        <v>5</v>
      </c>
      <c r="E19" s="38">
        <f t="shared" si="0"/>
        <v>3.4199726402188784</v>
      </c>
      <c r="F19" s="31">
        <v>5</v>
      </c>
      <c r="G19" s="38">
        <f t="shared" si="1"/>
        <v>3.4199726402188784</v>
      </c>
    </row>
    <row r="20" spans="1:7" x14ac:dyDescent="0.25">
      <c r="A20" s="32" t="s">
        <v>33</v>
      </c>
      <c r="B20" s="31" t="s">
        <v>34</v>
      </c>
      <c r="C20" s="31">
        <v>3417</v>
      </c>
      <c r="D20" s="31">
        <v>24</v>
      </c>
      <c r="E20" s="38">
        <f t="shared" si="0"/>
        <v>7.0237050043898153</v>
      </c>
      <c r="F20" s="31">
        <v>19</v>
      </c>
      <c r="G20" s="38">
        <f t="shared" si="1"/>
        <v>5.5604331284752702</v>
      </c>
    </row>
    <row r="21" spans="1:7" x14ac:dyDescent="0.25">
      <c r="A21" s="32" t="s">
        <v>33</v>
      </c>
      <c r="B21" s="31" t="s">
        <v>35</v>
      </c>
      <c r="C21" s="31">
        <v>1231</v>
      </c>
      <c r="D21" s="31">
        <v>8</v>
      </c>
      <c r="E21" s="38">
        <f t="shared" si="0"/>
        <v>6.498781478472786</v>
      </c>
      <c r="F21" s="31">
        <v>6</v>
      </c>
      <c r="G21" s="38">
        <f t="shared" si="1"/>
        <v>4.8740861088545904</v>
      </c>
    </row>
    <row r="22" spans="1:7" x14ac:dyDescent="0.25">
      <c r="A22" s="32" t="s">
        <v>33</v>
      </c>
      <c r="B22" s="31" t="s">
        <v>36</v>
      </c>
      <c r="C22" s="31">
        <v>2534</v>
      </c>
      <c r="D22" s="31">
        <v>9</v>
      </c>
      <c r="E22" s="38">
        <f t="shared" si="0"/>
        <v>3.5516969218626677</v>
      </c>
      <c r="F22" s="31">
        <v>10</v>
      </c>
      <c r="G22" s="38">
        <f t="shared" si="1"/>
        <v>3.9463299131807421</v>
      </c>
    </row>
    <row r="23" spans="1:7" x14ac:dyDescent="0.25">
      <c r="A23" s="32" t="s">
        <v>33</v>
      </c>
      <c r="B23" s="31" t="s">
        <v>37</v>
      </c>
      <c r="C23" s="31">
        <v>3467</v>
      </c>
      <c r="D23" s="31">
        <v>14</v>
      </c>
      <c r="E23" s="38">
        <f t="shared" si="0"/>
        <v>4.0380732621863276</v>
      </c>
      <c r="F23" s="31">
        <v>17</v>
      </c>
      <c r="G23" s="38">
        <f t="shared" si="1"/>
        <v>4.9033746755119703</v>
      </c>
    </row>
    <row r="24" spans="1:7" x14ac:dyDescent="0.25">
      <c r="A24" s="32" t="s">
        <v>33</v>
      </c>
      <c r="B24" s="31" t="s">
        <v>38</v>
      </c>
      <c r="C24" s="31">
        <v>1593</v>
      </c>
      <c r="D24" s="31">
        <v>16</v>
      </c>
      <c r="E24" s="38">
        <f t="shared" si="0"/>
        <v>10.043942247332078</v>
      </c>
      <c r="F24" s="31">
        <v>4</v>
      </c>
      <c r="G24" s="38">
        <f t="shared" si="1"/>
        <v>2.5109855618330195</v>
      </c>
    </row>
    <row r="25" spans="1:7" x14ac:dyDescent="0.25">
      <c r="A25" s="32" t="s">
        <v>33</v>
      </c>
      <c r="B25" s="31" t="s">
        <v>39</v>
      </c>
      <c r="C25" s="31">
        <v>2596</v>
      </c>
      <c r="D25" s="31">
        <v>5</v>
      </c>
      <c r="E25" s="38">
        <f t="shared" si="0"/>
        <v>1.926040061633282</v>
      </c>
      <c r="F25" s="31">
        <v>4</v>
      </c>
      <c r="G25" s="38">
        <f t="shared" si="1"/>
        <v>1.5408320493066257</v>
      </c>
    </row>
    <row r="26" spans="1:7" x14ac:dyDescent="0.25">
      <c r="A26" s="32" t="s">
        <v>33</v>
      </c>
      <c r="B26" s="31" t="s">
        <v>40</v>
      </c>
      <c r="C26" s="31">
        <v>2834</v>
      </c>
      <c r="D26" s="31">
        <v>7</v>
      </c>
      <c r="E26" s="38">
        <f t="shared" si="0"/>
        <v>2.4700070571630208</v>
      </c>
      <c r="F26" s="31">
        <v>5</v>
      </c>
      <c r="G26" s="38">
        <f t="shared" si="1"/>
        <v>1.7642907551164433</v>
      </c>
    </row>
    <row r="27" spans="1:7" x14ac:dyDescent="0.25">
      <c r="A27" s="32" t="s">
        <v>33</v>
      </c>
      <c r="B27" s="31" t="s">
        <v>41</v>
      </c>
      <c r="C27" s="31">
        <v>2875</v>
      </c>
      <c r="D27" s="31">
        <v>9</v>
      </c>
      <c r="E27" s="38">
        <f t="shared" si="0"/>
        <v>3.1304347826086958</v>
      </c>
      <c r="F27" s="31">
        <v>7</v>
      </c>
      <c r="G27" s="38">
        <f t="shared" si="1"/>
        <v>2.4347826086956519</v>
      </c>
    </row>
    <row r="28" spans="1:7" x14ac:dyDescent="0.25">
      <c r="A28" s="32" t="s">
        <v>33</v>
      </c>
      <c r="B28" s="31" t="s">
        <v>42</v>
      </c>
      <c r="C28" s="31">
        <v>3121</v>
      </c>
      <c r="D28" s="31">
        <v>22</v>
      </c>
      <c r="E28" s="38">
        <f t="shared" si="0"/>
        <v>7.0490227491188726</v>
      </c>
      <c r="F28" s="31">
        <v>14</v>
      </c>
      <c r="G28" s="38">
        <f t="shared" si="1"/>
        <v>4.4857417494392822</v>
      </c>
    </row>
    <row r="29" spans="1:7" x14ac:dyDescent="0.25">
      <c r="A29" s="32" t="s">
        <v>33</v>
      </c>
      <c r="B29" s="31" t="s">
        <v>43</v>
      </c>
      <c r="C29" s="31">
        <v>2753</v>
      </c>
      <c r="D29" s="31">
        <v>5</v>
      </c>
      <c r="E29" s="38">
        <f t="shared" si="0"/>
        <v>1.8162005085361426</v>
      </c>
      <c r="F29" s="31">
        <v>15</v>
      </c>
      <c r="G29" s="38">
        <f t="shared" si="1"/>
        <v>5.448601525608427</v>
      </c>
    </row>
    <row r="30" spans="1:7" x14ac:dyDescent="0.25">
      <c r="A30" s="32" t="s">
        <v>33</v>
      </c>
      <c r="B30" s="31" t="s">
        <v>44</v>
      </c>
      <c r="C30" s="31">
        <v>2641</v>
      </c>
      <c r="D30" s="31">
        <v>3</v>
      </c>
      <c r="E30" s="38">
        <f t="shared" si="0"/>
        <v>1.135933358576297</v>
      </c>
      <c r="F30" s="31">
        <v>10</v>
      </c>
      <c r="G30" s="38">
        <f t="shared" si="1"/>
        <v>3.7864445285876562</v>
      </c>
    </row>
    <row r="31" spans="1:7" x14ac:dyDescent="0.25">
      <c r="A31" s="32" t="s">
        <v>33</v>
      </c>
      <c r="B31" s="31" t="s">
        <v>45</v>
      </c>
      <c r="C31" s="31">
        <v>2334</v>
      </c>
      <c r="D31" s="31">
        <v>15</v>
      </c>
      <c r="E31" s="38">
        <f t="shared" si="0"/>
        <v>6.4267352185089974</v>
      </c>
      <c r="F31" s="31">
        <v>9</v>
      </c>
      <c r="G31" s="38">
        <f t="shared" si="1"/>
        <v>3.8560411311053984</v>
      </c>
    </row>
    <row r="32" spans="1:7" x14ac:dyDescent="0.25">
      <c r="A32" s="36" t="s">
        <v>46</v>
      </c>
      <c r="B32" s="31" t="s">
        <v>47</v>
      </c>
      <c r="C32" s="31">
        <v>2410</v>
      </c>
      <c r="D32" s="31">
        <v>10</v>
      </c>
      <c r="E32" s="38">
        <f t="shared" si="0"/>
        <v>4.1493775933609962</v>
      </c>
      <c r="F32" s="31">
        <v>6</v>
      </c>
      <c r="G32" s="38">
        <f t="shared" si="1"/>
        <v>2.4896265560165975</v>
      </c>
    </row>
    <row r="33" spans="1:7" x14ac:dyDescent="0.25">
      <c r="A33" s="36" t="s">
        <v>46</v>
      </c>
      <c r="B33" s="31" t="s">
        <v>48</v>
      </c>
      <c r="C33" s="31">
        <v>3105</v>
      </c>
      <c r="D33" s="31">
        <v>12</v>
      </c>
      <c r="E33" s="38">
        <f t="shared" si="0"/>
        <v>3.8647342995169081</v>
      </c>
      <c r="F33" s="31">
        <v>7</v>
      </c>
      <c r="G33" s="38">
        <f t="shared" si="1"/>
        <v>2.2544283413848634</v>
      </c>
    </row>
    <row r="34" spans="1:7" x14ac:dyDescent="0.25">
      <c r="A34" s="36" t="s">
        <v>46</v>
      </c>
      <c r="B34" s="31" t="s">
        <v>49</v>
      </c>
      <c r="C34" s="31">
        <v>2738</v>
      </c>
      <c r="D34" s="31">
        <v>12</v>
      </c>
      <c r="E34" s="38">
        <f t="shared" si="0"/>
        <v>4.3827611395178963</v>
      </c>
      <c r="F34" s="31">
        <v>10</v>
      </c>
      <c r="G34" s="38">
        <f t="shared" si="1"/>
        <v>3.652300949598247</v>
      </c>
    </row>
    <row r="35" spans="1:7" x14ac:dyDescent="0.25">
      <c r="A35" s="36" t="s">
        <v>46</v>
      </c>
      <c r="B35" s="31" t="s">
        <v>50</v>
      </c>
      <c r="C35" s="31">
        <v>3151</v>
      </c>
      <c r="D35" s="31">
        <v>18</v>
      </c>
      <c r="E35" s="38">
        <f t="shared" si="0"/>
        <v>5.7124722310377658</v>
      </c>
      <c r="F35" s="31">
        <v>6</v>
      </c>
      <c r="G35" s="38">
        <f t="shared" si="1"/>
        <v>1.904157410345922</v>
      </c>
    </row>
    <row r="36" spans="1:7" x14ac:dyDescent="0.25">
      <c r="A36" s="36" t="s">
        <v>46</v>
      </c>
      <c r="B36" s="31" t="s">
        <v>51</v>
      </c>
      <c r="C36" s="31">
        <v>1750</v>
      </c>
      <c r="D36" s="31">
        <v>2</v>
      </c>
      <c r="E36" s="38">
        <f t="shared" si="0"/>
        <v>1.142857142857143</v>
      </c>
      <c r="F36" s="31">
        <v>1</v>
      </c>
      <c r="G36" s="38">
        <f t="shared" si="1"/>
        <v>0.57142857142857151</v>
      </c>
    </row>
    <row r="37" spans="1:7" x14ac:dyDescent="0.25">
      <c r="A37" s="36" t="s">
        <v>46</v>
      </c>
      <c r="B37" s="31" t="s">
        <v>52</v>
      </c>
      <c r="C37" s="31">
        <v>2495</v>
      </c>
      <c r="D37" s="31">
        <v>6</v>
      </c>
      <c r="E37" s="38">
        <f t="shared" si="0"/>
        <v>2.4048096192384767</v>
      </c>
      <c r="F37" s="31">
        <v>4</v>
      </c>
      <c r="G37" s="38">
        <f t="shared" si="1"/>
        <v>1.6032064128256514</v>
      </c>
    </row>
    <row r="38" spans="1:7" x14ac:dyDescent="0.25">
      <c r="A38" s="36" t="s">
        <v>46</v>
      </c>
      <c r="B38" s="31" t="s">
        <v>53</v>
      </c>
      <c r="C38" s="31">
        <v>3623</v>
      </c>
      <c r="D38" s="31">
        <v>18</v>
      </c>
      <c r="E38" s="38">
        <f t="shared" si="0"/>
        <v>4.9682583494341701</v>
      </c>
      <c r="F38" s="31">
        <v>10</v>
      </c>
      <c r="G38" s="38">
        <f t="shared" si="1"/>
        <v>2.7601435274634278</v>
      </c>
    </row>
    <row r="39" spans="1:7" x14ac:dyDescent="0.25">
      <c r="A39" s="36" t="s">
        <v>46</v>
      </c>
      <c r="B39" s="31" t="s">
        <v>54</v>
      </c>
      <c r="C39" s="31">
        <v>2690</v>
      </c>
      <c r="D39" s="31">
        <v>5</v>
      </c>
      <c r="E39" s="38">
        <f t="shared" si="0"/>
        <v>1.8587360594795539</v>
      </c>
      <c r="F39" s="31">
        <v>5</v>
      </c>
      <c r="G39" s="38">
        <f t="shared" si="1"/>
        <v>1.8587360594795539</v>
      </c>
    </row>
    <row r="40" spans="1:7" x14ac:dyDescent="0.25">
      <c r="A40" s="36" t="s">
        <v>46</v>
      </c>
      <c r="B40" s="31" t="s">
        <v>55</v>
      </c>
      <c r="C40" s="31">
        <v>3074</v>
      </c>
      <c r="D40" s="31">
        <v>14</v>
      </c>
      <c r="E40" s="38">
        <f t="shared" si="0"/>
        <v>4.5543266102797659</v>
      </c>
      <c r="F40" s="31">
        <v>6</v>
      </c>
      <c r="G40" s="38">
        <f t="shared" si="1"/>
        <v>1.9518542615484711</v>
      </c>
    </row>
    <row r="41" spans="1:7" x14ac:dyDescent="0.25">
      <c r="A41" s="36" t="s">
        <v>46</v>
      </c>
      <c r="B41" s="31" t="s">
        <v>56</v>
      </c>
      <c r="C41" s="31">
        <v>1757</v>
      </c>
      <c r="D41" s="31">
        <v>2</v>
      </c>
      <c r="E41" s="38">
        <f t="shared" si="0"/>
        <v>1.1383039271485487</v>
      </c>
      <c r="F41" s="31">
        <v>2</v>
      </c>
      <c r="G41" s="38">
        <f t="shared" si="1"/>
        <v>1.1383039271485487</v>
      </c>
    </row>
    <row r="42" spans="1:7" x14ac:dyDescent="0.25">
      <c r="A42" s="36" t="s">
        <v>46</v>
      </c>
      <c r="B42" s="31" t="s">
        <v>57</v>
      </c>
      <c r="C42" s="31">
        <v>1144</v>
      </c>
      <c r="D42" s="31">
        <v>0</v>
      </c>
      <c r="E42" s="38">
        <f t="shared" si="0"/>
        <v>0</v>
      </c>
      <c r="F42" s="31">
        <v>2</v>
      </c>
      <c r="G42" s="38">
        <f t="shared" si="1"/>
        <v>1.7482517482517483</v>
      </c>
    </row>
    <row r="43" spans="1:7" x14ac:dyDescent="0.25">
      <c r="A43" s="36" t="s">
        <v>46</v>
      </c>
      <c r="B43" s="31" t="s">
        <v>58</v>
      </c>
      <c r="C43" s="31">
        <v>3023</v>
      </c>
      <c r="D43" s="31">
        <v>9</v>
      </c>
      <c r="E43" s="38">
        <f t="shared" si="0"/>
        <v>2.9771749917300694</v>
      </c>
      <c r="F43" s="31">
        <v>9</v>
      </c>
      <c r="G43" s="38">
        <f t="shared" si="1"/>
        <v>2.9771749917300694</v>
      </c>
    </row>
    <row r="44" spans="1:7" x14ac:dyDescent="0.25">
      <c r="A44" s="36" t="s">
        <v>46</v>
      </c>
      <c r="B44" s="31" t="s">
        <v>59</v>
      </c>
      <c r="C44" s="31">
        <v>1741</v>
      </c>
      <c r="D44" s="31">
        <v>12</v>
      </c>
      <c r="E44" s="38">
        <f t="shared" si="0"/>
        <v>6.8925904652498566</v>
      </c>
      <c r="F44" s="31">
        <v>7</v>
      </c>
      <c r="G44" s="38">
        <f t="shared" si="1"/>
        <v>4.02067777139575</v>
      </c>
    </row>
    <row r="45" spans="1:7" x14ac:dyDescent="0.25">
      <c r="A45" s="36" t="s">
        <v>46</v>
      </c>
      <c r="B45" s="31" t="s">
        <v>60</v>
      </c>
      <c r="C45" s="31">
        <v>2319</v>
      </c>
      <c r="D45" s="31">
        <v>14</v>
      </c>
      <c r="E45" s="38">
        <f t="shared" si="0"/>
        <v>6.0370849504096595</v>
      </c>
      <c r="F45" s="31">
        <v>7</v>
      </c>
      <c r="G45" s="38">
        <f t="shared" si="1"/>
        <v>3.0185424752048298</v>
      </c>
    </row>
    <row r="46" spans="1:7" x14ac:dyDescent="0.25">
      <c r="A46" s="31"/>
      <c r="B46" s="35" t="s">
        <v>61</v>
      </c>
      <c r="C46" s="35">
        <f>SUM(C3:C45)</f>
        <v>110120</v>
      </c>
      <c r="D46" s="65">
        <f>SUM(D3:D45)</f>
        <v>502</v>
      </c>
      <c r="E46" s="39">
        <f>D46/C46*1000</f>
        <v>4.5586632764257171</v>
      </c>
      <c r="F46" s="65">
        <f>SUM(F3:F45)</f>
        <v>403</v>
      </c>
      <c r="G46" s="39">
        <f t="shared" si="1"/>
        <v>3.6596440247003268</v>
      </c>
    </row>
  </sheetData>
  <mergeCells count="2">
    <mergeCell ref="D1:E1"/>
    <mergeCell ref="F1: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opLeftCell="A36" workbookViewId="0">
      <selection activeCell="A47" sqref="A47:XFD49"/>
    </sheetView>
  </sheetViews>
  <sheetFormatPr defaultRowHeight="15" x14ac:dyDescent="0.25"/>
  <cols>
    <col min="2" max="2" width="16.7109375" customWidth="1"/>
    <col min="4" max="4" width="7.42578125" customWidth="1"/>
  </cols>
  <sheetData>
    <row r="1" spans="1:5" x14ac:dyDescent="0.25">
      <c r="A1" s="41"/>
      <c r="B1" s="41"/>
      <c r="C1" s="134" t="s">
        <v>80</v>
      </c>
      <c r="D1" s="134"/>
      <c r="E1" s="134"/>
    </row>
    <row r="2" spans="1:5" ht="30" x14ac:dyDescent="0.25">
      <c r="A2" s="41"/>
      <c r="B2" s="46" t="s">
        <v>6</v>
      </c>
      <c r="C2" s="48" t="s">
        <v>66</v>
      </c>
      <c r="D2" s="49" t="s">
        <v>81</v>
      </c>
      <c r="E2" s="49" t="s">
        <v>82</v>
      </c>
    </row>
    <row r="3" spans="1:5" x14ac:dyDescent="0.25">
      <c r="A3" s="45" t="s">
        <v>14</v>
      </c>
      <c r="B3" s="41" t="s">
        <v>15</v>
      </c>
      <c r="C3" s="41">
        <v>1019</v>
      </c>
      <c r="D3" s="41">
        <v>648</v>
      </c>
      <c r="E3" s="109">
        <f t="shared" ref="E3:E45" si="0">D3/C3</f>
        <v>0.63591756624141316</v>
      </c>
    </row>
    <row r="4" spans="1:5" x14ac:dyDescent="0.25">
      <c r="A4" s="45" t="s">
        <v>14</v>
      </c>
      <c r="B4" s="41" t="s">
        <v>16</v>
      </c>
      <c r="C4" s="41">
        <v>1317</v>
      </c>
      <c r="D4" s="41">
        <v>705</v>
      </c>
      <c r="E4" s="109">
        <f t="shared" si="0"/>
        <v>0.53530751708428248</v>
      </c>
    </row>
    <row r="5" spans="1:5" x14ac:dyDescent="0.25">
      <c r="A5" s="45" t="s">
        <v>14</v>
      </c>
      <c r="B5" s="41" t="s">
        <v>17</v>
      </c>
      <c r="C5" s="41">
        <v>1160</v>
      </c>
      <c r="D5" s="41">
        <v>670</v>
      </c>
      <c r="E5" s="109">
        <f t="shared" si="0"/>
        <v>0.57758620689655171</v>
      </c>
    </row>
    <row r="6" spans="1:5" x14ac:dyDescent="0.25">
      <c r="A6" s="45" t="s">
        <v>14</v>
      </c>
      <c r="B6" s="41" t="s">
        <v>18</v>
      </c>
      <c r="C6" s="41">
        <v>1234</v>
      </c>
      <c r="D6" s="41">
        <v>693</v>
      </c>
      <c r="E6" s="109">
        <f t="shared" si="0"/>
        <v>0.56158833063209079</v>
      </c>
    </row>
    <row r="7" spans="1:5" x14ac:dyDescent="0.25">
      <c r="A7" s="45" t="s">
        <v>14</v>
      </c>
      <c r="B7" s="41" t="s">
        <v>19</v>
      </c>
      <c r="C7" s="41">
        <v>1134</v>
      </c>
      <c r="D7" s="41">
        <v>753</v>
      </c>
      <c r="E7" s="109">
        <f t="shared" si="0"/>
        <v>0.66402116402116407</v>
      </c>
    </row>
    <row r="8" spans="1:5" x14ac:dyDescent="0.25">
      <c r="A8" s="45" t="s">
        <v>14</v>
      </c>
      <c r="B8" s="41" t="s">
        <v>20</v>
      </c>
      <c r="C8" s="41">
        <v>1770</v>
      </c>
      <c r="D8" s="41">
        <v>1023</v>
      </c>
      <c r="E8" s="109">
        <f t="shared" si="0"/>
        <v>0.57796610169491525</v>
      </c>
    </row>
    <row r="9" spans="1:5" x14ac:dyDescent="0.25">
      <c r="A9" s="45" t="s">
        <v>14</v>
      </c>
      <c r="B9" s="41" t="s">
        <v>21</v>
      </c>
      <c r="C9" s="41">
        <v>1617</v>
      </c>
      <c r="D9" s="41">
        <v>1169</v>
      </c>
      <c r="E9" s="109">
        <f t="shared" si="0"/>
        <v>0.72294372294372289</v>
      </c>
    </row>
    <row r="10" spans="1:5" x14ac:dyDescent="0.25">
      <c r="A10" s="42" t="s">
        <v>22</v>
      </c>
      <c r="B10" s="41" t="s">
        <v>23</v>
      </c>
      <c r="C10" s="41">
        <v>956</v>
      </c>
      <c r="D10" s="41">
        <v>535</v>
      </c>
      <c r="E10" s="109">
        <f t="shared" si="0"/>
        <v>0.55962343096234313</v>
      </c>
    </row>
    <row r="11" spans="1:5" x14ac:dyDescent="0.25">
      <c r="A11" s="42" t="s">
        <v>22</v>
      </c>
      <c r="B11" s="41" t="s">
        <v>24</v>
      </c>
      <c r="C11" s="41">
        <v>1398</v>
      </c>
      <c r="D11" s="41">
        <v>649</v>
      </c>
      <c r="E11" s="109">
        <f t="shared" si="0"/>
        <v>0.46423462088698142</v>
      </c>
    </row>
    <row r="12" spans="1:5" x14ac:dyDescent="0.25">
      <c r="A12" s="42" t="s">
        <v>22</v>
      </c>
      <c r="B12" s="41" t="s">
        <v>25</v>
      </c>
      <c r="C12" s="41">
        <v>735</v>
      </c>
      <c r="D12" s="41">
        <v>397</v>
      </c>
      <c r="E12" s="109">
        <f t="shared" si="0"/>
        <v>0.54013605442176871</v>
      </c>
    </row>
    <row r="13" spans="1:5" x14ac:dyDescent="0.25">
      <c r="A13" s="42" t="s">
        <v>22</v>
      </c>
      <c r="B13" s="41" t="s">
        <v>26</v>
      </c>
      <c r="C13" s="41">
        <v>1067</v>
      </c>
      <c r="D13" s="41">
        <v>593</v>
      </c>
      <c r="E13" s="109">
        <f t="shared" si="0"/>
        <v>0.55576382380506095</v>
      </c>
    </row>
    <row r="14" spans="1:5" x14ac:dyDescent="0.25">
      <c r="A14" s="42" t="s">
        <v>22</v>
      </c>
      <c r="B14" s="41" t="s">
        <v>27</v>
      </c>
      <c r="C14" s="41">
        <v>1314</v>
      </c>
      <c r="D14" s="41">
        <v>689</v>
      </c>
      <c r="E14" s="109">
        <f t="shared" si="0"/>
        <v>0.5243531202435312</v>
      </c>
    </row>
    <row r="15" spans="1:5" x14ac:dyDescent="0.25">
      <c r="A15" s="42" t="s">
        <v>22</v>
      </c>
      <c r="B15" s="41" t="s">
        <v>28</v>
      </c>
      <c r="C15" s="41">
        <v>266</v>
      </c>
      <c r="D15" s="41">
        <v>148</v>
      </c>
      <c r="E15" s="109">
        <f t="shared" si="0"/>
        <v>0.55639097744360899</v>
      </c>
    </row>
    <row r="16" spans="1:5" x14ac:dyDescent="0.25">
      <c r="A16" s="42" t="s">
        <v>22</v>
      </c>
      <c r="B16" s="41" t="s">
        <v>29</v>
      </c>
      <c r="C16" s="41">
        <v>1261</v>
      </c>
      <c r="D16" s="41">
        <v>768</v>
      </c>
      <c r="E16" s="109">
        <f t="shared" si="0"/>
        <v>0.60904044409199043</v>
      </c>
    </row>
    <row r="17" spans="1:5" x14ac:dyDescent="0.25">
      <c r="A17" s="42" t="s">
        <v>22</v>
      </c>
      <c r="B17" s="41" t="s">
        <v>30</v>
      </c>
      <c r="C17" s="41">
        <v>640</v>
      </c>
      <c r="D17" s="41">
        <v>370</v>
      </c>
      <c r="E17" s="109">
        <f t="shared" si="0"/>
        <v>0.578125</v>
      </c>
    </row>
    <row r="18" spans="1:5" x14ac:dyDescent="0.25">
      <c r="A18" s="42" t="s">
        <v>22</v>
      </c>
      <c r="B18" s="41" t="s">
        <v>31</v>
      </c>
      <c r="C18" s="41">
        <v>942</v>
      </c>
      <c r="D18" s="41">
        <v>445</v>
      </c>
      <c r="E18" s="109">
        <f t="shared" si="0"/>
        <v>0.47239915074309979</v>
      </c>
    </row>
    <row r="19" spans="1:5" x14ac:dyDescent="0.25">
      <c r="A19" s="42" t="s">
        <v>22</v>
      </c>
      <c r="B19" s="41" t="s">
        <v>32</v>
      </c>
      <c r="C19" s="41">
        <v>537</v>
      </c>
      <c r="D19" s="41">
        <v>323</v>
      </c>
      <c r="E19" s="109">
        <f t="shared" si="0"/>
        <v>0.6014897579143389</v>
      </c>
    </row>
    <row r="20" spans="1:5" x14ac:dyDescent="0.25">
      <c r="A20" s="43" t="s">
        <v>33</v>
      </c>
      <c r="B20" s="41" t="s">
        <v>34</v>
      </c>
      <c r="C20" s="41">
        <v>1923</v>
      </c>
      <c r="D20" s="41">
        <v>1070</v>
      </c>
      <c r="E20" s="109">
        <f t="shared" si="0"/>
        <v>0.55642225689027558</v>
      </c>
    </row>
    <row r="21" spans="1:5" x14ac:dyDescent="0.25">
      <c r="A21" s="43" t="s">
        <v>33</v>
      </c>
      <c r="B21" s="41" t="s">
        <v>35</v>
      </c>
      <c r="C21" s="41">
        <v>532</v>
      </c>
      <c r="D21" s="41">
        <v>332</v>
      </c>
      <c r="E21" s="109">
        <f t="shared" si="0"/>
        <v>0.62406015037593987</v>
      </c>
    </row>
    <row r="22" spans="1:5" x14ac:dyDescent="0.25">
      <c r="A22" s="43" t="s">
        <v>33</v>
      </c>
      <c r="B22" s="41" t="s">
        <v>36</v>
      </c>
      <c r="C22" s="41">
        <v>1048</v>
      </c>
      <c r="D22" s="41">
        <v>731</v>
      </c>
      <c r="E22" s="109">
        <f t="shared" si="0"/>
        <v>0.6975190839694656</v>
      </c>
    </row>
    <row r="23" spans="1:5" x14ac:dyDescent="0.25">
      <c r="A23" s="43" t="s">
        <v>33</v>
      </c>
      <c r="B23" s="41" t="s">
        <v>37</v>
      </c>
      <c r="C23" s="41">
        <v>1455</v>
      </c>
      <c r="D23" s="41">
        <v>1014</v>
      </c>
      <c r="E23" s="109">
        <f t="shared" si="0"/>
        <v>0.69690721649484533</v>
      </c>
    </row>
    <row r="24" spans="1:5" x14ac:dyDescent="0.25">
      <c r="A24" s="43" t="s">
        <v>33</v>
      </c>
      <c r="B24" s="41" t="s">
        <v>38</v>
      </c>
      <c r="C24" s="41">
        <v>524</v>
      </c>
      <c r="D24" s="41">
        <v>233</v>
      </c>
      <c r="E24" s="109">
        <f t="shared" si="0"/>
        <v>0.44465648854961831</v>
      </c>
    </row>
    <row r="25" spans="1:5" x14ac:dyDescent="0.25">
      <c r="A25" s="43" t="s">
        <v>33</v>
      </c>
      <c r="B25" s="41" t="s">
        <v>39</v>
      </c>
      <c r="C25" s="41">
        <v>623</v>
      </c>
      <c r="D25" s="41">
        <v>352</v>
      </c>
      <c r="E25" s="109">
        <f t="shared" si="0"/>
        <v>0.565008025682183</v>
      </c>
    </row>
    <row r="26" spans="1:5" x14ac:dyDescent="0.25">
      <c r="A26" s="43" t="s">
        <v>33</v>
      </c>
      <c r="B26" s="41" t="s">
        <v>40</v>
      </c>
      <c r="C26" s="41">
        <v>1486</v>
      </c>
      <c r="D26" s="41">
        <v>619</v>
      </c>
      <c r="E26" s="109">
        <f t="shared" si="0"/>
        <v>0.41655450874831762</v>
      </c>
    </row>
    <row r="27" spans="1:5" x14ac:dyDescent="0.25">
      <c r="A27" s="43" t="s">
        <v>33</v>
      </c>
      <c r="B27" s="41" t="s">
        <v>41</v>
      </c>
      <c r="C27" s="41">
        <v>1687</v>
      </c>
      <c r="D27" s="41">
        <v>973</v>
      </c>
      <c r="E27" s="109">
        <f t="shared" si="0"/>
        <v>0.57676348547717837</v>
      </c>
    </row>
    <row r="28" spans="1:5" x14ac:dyDescent="0.25">
      <c r="A28" s="43" t="s">
        <v>33</v>
      </c>
      <c r="B28" s="41" t="s">
        <v>42</v>
      </c>
      <c r="C28" s="41">
        <v>1757</v>
      </c>
      <c r="D28" s="41">
        <v>1073</v>
      </c>
      <c r="E28" s="109">
        <f t="shared" si="0"/>
        <v>0.61070005691519635</v>
      </c>
    </row>
    <row r="29" spans="1:5" x14ac:dyDescent="0.25">
      <c r="A29" s="43" t="s">
        <v>33</v>
      </c>
      <c r="B29" s="41" t="s">
        <v>43</v>
      </c>
      <c r="C29" s="41">
        <v>1187</v>
      </c>
      <c r="D29" s="41">
        <v>668</v>
      </c>
      <c r="E29" s="109">
        <f t="shared" si="0"/>
        <v>0.56276326874473459</v>
      </c>
    </row>
    <row r="30" spans="1:5" x14ac:dyDescent="0.25">
      <c r="A30" s="43" t="s">
        <v>33</v>
      </c>
      <c r="B30" s="41" t="s">
        <v>44</v>
      </c>
      <c r="C30" s="41">
        <v>1441</v>
      </c>
      <c r="D30" s="41">
        <v>1101</v>
      </c>
      <c r="E30" s="109">
        <f t="shared" si="0"/>
        <v>0.76405274115197774</v>
      </c>
    </row>
    <row r="31" spans="1:5" x14ac:dyDescent="0.25">
      <c r="A31" s="43" t="s">
        <v>33</v>
      </c>
      <c r="B31" s="41" t="s">
        <v>45</v>
      </c>
      <c r="C31" s="41">
        <v>755</v>
      </c>
      <c r="D31" s="41">
        <v>406</v>
      </c>
      <c r="E31" s="109">
        <f t="shared" si="0"/>
        <v>0.53774834437086094</v>
      </c>
    </row>
    <row r="32" spans="1:5" x14ac:dyDescent="0.25">
      <c r="A32" s="44" t="s">
        <v>46</v>
      </c>
      <c r="B32" s="41" t="s">
        <v>47</v>
      </c>
      <c r="C32" s="41">
        <v>616</v>
      </c>
      <c r="D32" s="41">
        <v>437</v>
      </c>
      <c r="E32" s="109">
        <f t="shared" si="0"/>
        <v>0.70941558441558439</v>
      </c>
    </row>
    <row r="33" spans="1:5" x14ac:dyDescent="0.25">
      <c r="A33" s="44" t="s">
        <v>46</v>
      </c>
      <c r="B33" s="41" t="s">
        <v>48</v>
      </c>
      <c r="C33" s="41">
        <v>1119</v>
      </c>
      <c r="D33" s="41">
        <v>625</v>
      </c>
      <c r="E33" s="109">
        <f t="shared" si="0"/>
        <v>0.55853440571939228</v>
      </c>
    </row>
    <row r="34" spans="1:5" x14ac:dyDescent="0.25">
      <c r="A34" s="44" t="s">
        <v>46</v>
      </c>
      <c r="B34" s="41" t="s">
        <v>49</v>
      </c>
      <c r="C34" s="41">
        <v>1120</v>
      </c>
      <c r="D34" s="41">
        <v>767</v>
      </c>
      <c r="E34" s="109">
        <f t="shared" si="0"/>
        <v>0.68482142857142858</v>
      </c>
    </row>
    <row r="35" spans="1:5" x14ac:dyDescent="0.25">
      <c r="A35" s="44" t="s">
        <v>46</v>
      </c>
      <c r="B35" s="41" t="s">
        <v>50</v>
      </c>
      <c r="C35" s="41">
        <v>1697</v>
      </c>
      <c r="D35" s="41">
        <v>942</v>
      </c>
      <c r="E35" s="109">
        <f t="shared" si="0"/>
        <v>0.55509723040659986</v>
      </c>
    </row>
    <row r="36" spans="1:5" x14ac:dyDescent="0.25">
      <c r="A36" s="44" t="s">
        <v>46</v>
      </c>
      <c r="B36" s="41" t="s">
        <v>51</v>
      </c>
      <c r="C36" s="41">
        <v>631</v>
      </c>
      <c r="D36" s="41">
        <v>441</v>
      </c>
      <c r="E36" s="109">
        <f t="shared" si="0"/>
        <v>0.6988906497622821</v>
      </c>
    </row>
    <row r="37" spans="1:5" x14ac:dyDescent="0.25">
      <c r="A37" s="44" t="s">
        <v>46</v>
      </c>
      <c r="B37" s="41" t="s">
        <v>52</v>
      </c>
      <c r="C37" s="41">
        <v>693</v>
      </c>
      <c r="D37" s="41">
        <v>415</v>
      </c>
      <c r="E37" s="109">
        <f t="shared" si="0"/>
        <v>0.59884559884559885</v>
      </c>
    </row>
    <row r="38" spans="1:5" x14ac:dyDescent="0.25">
      <c r="A38" s="44" t="s">
        <v>46</v>
      </c>
      <c r="B38" s="41" t="s">
        <v>53</v>
      </c>
      <c r="C38" s="41">
        <v>1290</v>
      </c>
      <c r="D38" s="41">
        <v>611</v>
      </c>
      <c r="E38" s="109">
        <f t="shared" si="0"/>
        <v>0.47364341085271316</v>
      </c>
    </row>
    <row r="39" spans="1:5" x14ac:dyDescent="0.25">
      <c r="A39" s="44" t="s">
        <v>46</v>
      </c>
      <c r="B39" s="41" t="s">
        <v>54</v>
      </c>
      <c r="C39" s="41">
        <v>623</v>
      </c>
      <c r="D39" s="41">
        <v>342</v>
      </c>
      <c r="E39" s="109">
        <f t="shared" si="0"/>
        <v>0.5489566613162119</v>
      </c>
    </row>
    <row r="40" spans="1:5" x14ac:dyDescent="0.25">
      <c r="A40" s="44" t="s">
        <v>46</v>
      </c>
      <c r="B40" s="41" t="s">
        <v>55</v>
      </c>
      <c r="C40" s="41">
        <v>1330</v>
      </c>
      <c r="D40" s="41">
        <v>820</v>
      </c>
      <c r="E40" s="109">
        <f t="shared" si="0"/>
        <v>0.61654135338345861</v>
      </c>
    </row>
    <row r="41" spans="1:5" x14ac:dyDescent="0.25">
      <c r="A41" s="44" t="s">
        <v>46</v>
      </c>
      <c r="B41" s="41" t="s">
        <v>56</v>
      </c>
      <c r="C41" s="41">
        <v>514</v>
      </c>
      <c r="D41" s="41">
        <v>281</v>
      </c>
      <c r="E41" s="109">
        <f t="shared" si="0"/>
        <v>0.546692607003891</v>
      </c>
    </row>
    <row r="42" spans="1:5" x14ac:dyDescent="0.25">
      <c r="A42" s="44" t="s">
        <v>46</v>
      </c>
      <c r="B42" s="41" t="s">
        <v>57</v>
      </c>
      <c r="C42" s="41">
        <v>256</v>
      </c>
      <c r="D42" s="41">
        <v>128</v>
      </c>
      <c r="E42" s="109">
        <f t="shared" si="0"/>
        <v>0.5</v>
      </c>
    </row>
    <row r="43" spans="1:5" x14ac:dyDescent="0.25">
      <c r="A43" s="44" t="s">
        <v>46</v>
      </c>
      <c r="B43" s="41" t="s">
        <v>58</v>
      </c>
      <c r="C43" s="41">
        <v>1269</v>
      </c>
      <c r="D43" s="41">
        <v>651</v>
      </c>
      <c r="E43" s="109">
        <f t="shared" si="0"/>
        <v>0.51300236406619382</v>
      </c>
    </row>
    <row r="44" spans="1:5" x14ac:dyDescent="0.25">
      <c r="A44" s="44" t="s">
        <v>46</v>
      </c>
      <c r="B44" s="41" t="s">
        <v>59</v>
      </c>
      <c r="C44" s="41">
        <v>969</v>
      </c>
      <c r="D44" s="41">
        <v>611</v>
      </c>
      <c r="E44" s="109">
        <f t="shared" si="0"/>
        <v>0.63054695562435503</v>
      </c>
    </row>
    <row r="45" spans="1:5" x14ac:dyDescent="0.25">
      <c r="A45" s="44" t="s">
        <v>46</v>
      </c>
      <c r="B45" s="41" t="s">
        <v>60</v>
      </c>
      <c r="C45" s="41">
        <v>1223</v>
      </c>
      <c r="D45" s="41">
        <v>894</v>
      </c>
      <c r="E45" s="109">
        <f t="shared" si="0"/>
        <v>0.73098937040065415</v>
      </c>
    </row>
    <row r="46" spans="1:5" ht="15.75" x14ac:dyDescent="0.25">
      <c r="A46" s="41"/>
      <c r="B46" s="50" t="s">
        <v>61</v>
      </c>
      <c r="C46" s="47">
        <f>SUM(C3:C45)</f>
        <v>46135</v>
      </c>
      <c r="D46" s="47">
        <f>SUM(D3:D45)</f>
        <v>27115</v>
      </c>
      <c r="E46" s="110">
        <f>D46/C46</f>
        <v>0.5877316570933131</v>
      </c>
    </row>
  </sheetData>
  <mergeCells count="1">
    <mergeCell ref="C1:E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E20" sqref="E20"/>
    </sheetView>
  </sheetViews>
  <sheetFormatPr defaultRowHeight="15" x14ac:dyDescent="0.25"/>
  <sheetData>
    <row r="1" spans="1:4" x14ac:dyDescent="0.25">
      <c r="A1" s="135" t="s">
        <v>83</v>
      </c>
      <c r="B1" s="135"/>
      <c r="C1" s="135"/>
      <c r="D1" s="135"/>
    </row>
    <row r="2" spans="1:4" ht="30" x14ac:dyDescent="0.25">
      <c r="A2" s="56"/>
      <c r="B2" s="57" t="s">
        <v>66</v>
      </c>
      <c r="C2" s="57" t="s">
        <v>84</v>
      </c>
      <c r="D2" s="58" t="s">
        <v>85</v>
      </c>
    </row>
    <row r="3" spans="1:4" x14ac:dyDescent="0.25">
      <c r="A3" s="51" t="s">
        <v>14</v>
      </c>
      <c r="B3" s="51">
        <v>171</v>
      </c>
      <c r="C3" s="54">
        <v>0.72499999999999998</v>
      </c>
      <c r="D3" s="52">
        <v>0.87309999999999999</v>
      </c>
    </row>
    <row r="4" spans="1:4" x14ac:dyDescent="0.25">
      <c r="A4" s="51" t="s">
        <v>22</v>
      </c>
      <c r="B4" s="51">
        <v>117</v>
      </c>
      <c r="C4" s="55">
        <v>0.70420000000000005</v>
      </c>
      <c r="D4" s="53">
        <v>0.83220000000000005</v>
      </c>
    </row>
    <row r="5" spans="1:4" x14ac:dyDescent="0.25">
      <c r="A5" s="51" t="s">
        <v>33</v>
      </c>
      <c r="B5" s="51">
        <v>188</v>
      </c>
      <c r="C5" s="55">
        <v>0.71950000000000003</v>
      </c>
      <c r="D5" s="53">
        <v>0.8548</v>
      </c>
    </row>
    <row r="6" spans="1:4" x14ac:dyDescent="0.25">
      <c r="A6" s="51" t="s">
        <v>46</v>
      </c>
      <c r="B6" s="51">
        <v>210</v>
      </c>
      <c r="C6" s="55">
        <v>0.73180000000000001</v>
      </c>
      <c r="D6" s="53">
        <v>0.85670000000000002</v>
      </c>
    </row>
    <row r="7" spans="1:4" x14ac:dyDescent="0.25">
      <c r="A7" s="59" t="s">
        <v>86</v>
      </c>
      <c r="B7" s="59">
        <f>SUM(B3:B6)</f>
        <v>686</v>
      </c>
      <c r="C7" s="60">
        <f>AVERAGE(C3:C6)</f>
        <v>0.7201249999999999</v>
      </c>
      <c r="D7" s="61">
        <f>AVERAGE(D3:D6)</f>
        <v>0.85420000000000007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25" workbookViewId="0">
      <selection activeCell="A49" sqref="A49:XFD51"/>
    </sheetView>
  </sheetViews>
  <sheetFormatPr defaultRowHeight="15" x14ac:dyDescent="0.25"/>
  <cols>
    <col min="2" max="2" width="16.140625" customWidth="1"/>
    <col min="4" max="4" width="10.140625" customWidth="1"/>
    <col min="5" max="5" width="11.5703125" bestFit="1" customWidth="1"/>
  </cols>
  <sheetData>
    <row r="1" spans="1:5" x14ac:dyDescent="0.25">
      <c r="A1" s="40"/>
      <c r="B1" s="136" t="s">
        <v>87</v>
      </c>
      <c r="C1" s="136"/>
      <c r="D1" s="136"/>
      <c r="E1" s="136"/>
    </row>
    <row r="2" spans="1:5" ht="45" x14ac:dyDescent="0.25">
      <c r="A2" s="67"/>
      <c r="B2" s="72" t="s">
        <v>6</v>
      </c>
      <c r="C2" s="68" t="s">
        <v>88</v>
      </c>
      <c r="D2" s="69" t="s">
        <v>89</v>
      </c>
      <c r="E2" s="69" t="s">
        <v>90</v>
      </c>
    </row>
    <row r="3" spans="1:5" x14ac:dyDescent="0.25">
      <c r="A3" s="64" t="s">
        <v>14</v>
      </c>
      <c r="B3" s="62" t="s">
        <v>15</v>
      </c>
      <c r="C3" s="70">
        <v>684</v>
      </c>
      <c r="D3" s="70">
        <v>505</v>
      </c>
      <c r="E3" s="111">
        <f t="shared" ref="E3:E47" si="0">D3/C3</f>
        <v>0.73830409356725146</v>
      </c>
    </row>
    <row r="4" spans="1:5" x14ac:dyDescent="0.25">
      <c r="A4" s="64" t="s">
        <v>14</v>
      </c>
      <c r="B4" s="70" t="s">
        <v>16</v>
      </c>
      <c r="C4" s="70">
        <v>714</v>
      </c>
      <c r="D4" s="70">
        <v>468</v>
      </c>
      <c r="E4" s="111">
        <f t="shared" si="0"/>
        <v>0.65546218487394958</v>
      </c>
    </row>
    <row r="5" spans="1:5" x14ac:dyDescent="0.25">
      <c r="A5" s="64" t="s">
        <v>14</v>
      </c>
      <c r="B5" s="70" t="s">
        <v>17</v>
      </c>
      <c r="C5" s="70">
        <v>759</v>
      </c>
      <c r="D5" s="70">
        <v>556</v>
      </c>
      <c r="E5" s="111">
        <f t="shared" si="0"/>
        <v>0.73254281949934119</v>
      </c>
    </row>
    <row r="6" spans="1:5" s="81" customFormat="1" x14ac:dyDescent="0.25">
      <c r="A6" s="64" t="s">
        <v>14</v>
      </c>
      <c r="B6" s="87" t="s">
        <v>121</v>
      </c>
      <c r="C6" s="87">
        <v>222</v>
      </c>
      <c r="D6" s="87">
        <v>32</v>
      </c>
      <c r="E6" s="111">
        <f t="shared" si="0"/>
        <v>0.14414414414414414</v>
      </c>
    </row>
    <row r="7" spans="1:5" x14ac:dyDescent="0.25">
      <c r="A7" s="64" t="s">
        <v>14</v>
      </c>
      <c r="B7" s="70" t="s">
        <v>18</v>
      </c>
      <c r="C7" s="70">
        <v>646</v>
      </c>
      <c r="D7" s="70">
        <v>486</v>
      </c>
      <c r="E7" s="111">
        <f t="shared" si="0"/>
        <v>0.75232198142414863</v>
      </c>
    </row>
    <row r="8" spans="1:5" x14ac:dyDescent="0.25">
      <c r="A8" s="64" t="s">
        <v>14</v>
      </c>
      <c r="B8" s="70" t="s">
        <v>19</v>
      </c>
      <c r="C8" s="87">
        <v>1124</v>
      </c>
      <c r="D8" s="87">
        <v>900</v>
      </c>
      <c r="E8" s="111">
        <f t="shared" si="0"/>
        <v>0.80071174377224197</v>
      </c>
    </row>
    <row r="9" spans="1:5" x14ac:dyDescent="0.25">
      <c r="A9" s="64" t="s">
        <v>14</v>
      </c>
      <c r="B9" s="73" t="s">
        <v>20</v>
      </c>
      <c r="C9" s="87">
        <v>917</v>
      </c>
      <c r="D9" s="87">
        <v>743</v>
      </c>
      <c r="E9" s="111">
        <f t="shared" si="0"/>
        <v>0.81025081788440567</v>
      </c>
    </row>
    <row r="10" spans="1:5" x14ac:dyDescent="0.25">
      <c r="A10" s="64" t="s">
        <v>14</v>
      </c>
      <c r="B10" s="70" t="s">
        <v>21</v>
      </c>
      <c r="C10" s="87">
        <v>1037</v>
      </c>
      <c r="D10" s="87">
        <v>623</v>
      </c>
      <c r="E10" s="111">
        <f t="shared" si="0"/>
        <v>0.60077145612343297</v>
      </c>
    </row>
    <row r="11" spans="1:5" x14ac:dyDescent="0.25">
      <c r="A11" s="71" t="s">
        <v>22</v>
      </c>
      <c r="B11" s="70" t="s">
        <v>23</v>
      </c>
      <c r="C11" s="70">
        <v>581</v>
      </c>
      <c r="D11" s="70">
        <v>432</v>
      </c>
      <c r="E11" s="111">
        <f t="shared" si="0"/>
        <v>0.74354561101549055</v>
      </c>
    </row>
    <row r="12" spans="1:5" x14ac:dyDescent="0.25">
      <c r="A12" s="71" t="s">
        <v>22</v>
      </c>
      <c r="B12" s="70" t="s">
        <v>24</v>
      </c>
      <c r="C12" s="70">
        <v>987</v>
      </c>
      <c r="D12" s="70">
        <v>722</v>
      </c>
      <c r="E12" s="111">
        <f t="shared" si="0"/>
        <v>0.73150962512664641</v>
      </c>
    </row>
    <row r="13" spans="1:5" x14ac:dyDescent="0.25">
      <c r="A13" s="71" t="s">
        <v>22</v>
      </c>
      <c r="B13" s="70" t="s">
        <v>25</v>
      </c>
      <c r="C13" s="70">
        <v>542</v>
      </c>
      <c r="D13" s="70">
        <v>376</v>
      </c>
      <c r="E13" s="111">
        <f t="shared" si="0"/>
        <v>0.69372693726937273</v>
      </c>
    </row>
    <row r="14" spans="1:5" x14ac:dyDescent="0.25">
      <c r="A14" s="71" t="s">
        <v>22</v>
      </c>
      <c r="B14" s="70" t="s">
        <v>26</v>
      </c>
      <c r="C14" s="87">
        <v>849</v>
      </c>
      <c r="D14" s="87">
        <v>639</v>
      </c>
      <c r="E14" s="111">
        <f t="shared" si="0"/>
        <v>0.75265017667844525</v>
      </c>
    </row>
    <row r="15" spans="1:5" x14ac:dyDescent="0.25">
      <c r="A15" s="71" t="s">
        <v>22</v>
      </c>
      <c r="B15" s="62" t="s">
        <v>27</v>
      </c>
      <c r="C15" s="87">
        <v>962</v>
      </c>
      <c r="D15" s="87">
        <v>785</v>
      </c>
      <c r="E15" s="111">
        <f t="shared" si="0"/>
        <v>0.81600831600831603</v>
      </c>
    </row>
    <row r="16" spans="1:5" x14ac:dyDescent="0.25">
      <c r="A16" s="71" t="s">
        <v>22</v>
      </c>
      <c r="B16" s="70" t="s">
        <v>28</v>
      </c>
      <c r="C16" s="87">
        <v>209</v>
      </c>
      <c r="D16" s="87">
        <v>147</v>
      </c>
      <c r="E16" s="111">
        <f t="shared" si="0"/>
        <v>0.70334928229665072</v>
      </c>
    </row>
    <row r="17" spans="1:5" x14ac:dyDescent="0.25">
      <c r="A17" s="71" t="s">
        <v>22</v>
      </c>
      <c r="B17" s="70" t="s">
        <v>29</v>
      </c>
      <c r="C17" s="87">
        <v>1146</v>
      </c>
      <c r="D17" s="87">
        <v>896</v>
      </c>
      <c r="E17" s="111">
        <f t="shared" si="0"/>
        <v>0.78184991273996507</v>
      </c>
    </row>
    <row r="18" spans="1:5" x14ac:dyDescent="0.25">
      <c r="A18" s="71" t="s">
        <v>22</v>
      </c>
      <c r="B18" s="70" t="s">
        <v>30</v>
      </c>
      <c r="C18" s="87">
        <v>459</v>
      </c>
      <c r="D18" s="87">
        <v>352</v>
      </c>
      <c r="E18" s="111">
        <f t="shared" si="0"/>
        <v>0.76688453159041392</v>
      </c>
    </row>
    <row r="19" spans="1:5" x14ac:dyDescent="0.25">
      <c r="A19" s="71" t="s">
        <v>22</v>
      </c>
      <c r="B19" s="70" t="s">
        <v>31</v>
      </c>
      <c r="C19" s="87">
        <v>527</v>
      </c>
      <c r="D19" s="87">
        <v>399</v>
      </c>
      <c r="E19" s="111">
        <f t="shared" si="0"/>
        <v>0.75711574952561667</v>
      </c>
    </row>
    <row r="20" spans="1:5" x14ac:dyDescent="0.25">
      <c r="A20" s="71" t="s">
        <v>22</v>
      </c>
      <c r="B20" s="70" t="s">
        <v>32</v>
      </c>
      <c r="C20" s="87">
        <v>443</v>
      </c>
      <c r="D20" s="87">
        <v>305</v>
      </c>
      <c r="E20" s="111">
        <f t="shared" si="0"/>
        <v>0.68848758465011284</v>
      </c>
    </row>
    <row r="21" spans="1:5" x14ac:dyDescent="0.25">
      <c r="A21" s="63" t="s">
        <v>33</v>
      </c>
      <c r="B21" s="70" t="s">
        <v>34</v>
      </c>
      <c r="C21" s="87">
        <v>1524</v>
      </c>
      <c r="D21" s="87">
        <v>1048</v>
      </c>
      <c r="E21" s="111">
        <f t="shared" si="0"/>
        <v>0.68766404199475062</v>
      </c>
    </row>
    <row r="22" spans="1:5" x14ac:dyDescent="0.25">
      <c r="A22" s="63" t="s">
        <v>33</v>
      </c>
      <c r="B22" s="62" t="s">
        <v>35</v>
      </c>
      <c r="C22" s="87">
        <v>622</v>
      </c>
      <c r="D22" s="87">
        <v>362</v>
      </c>
      <c r="E22" s="111">
        <f t="shared" si="0"/>
        <v>0.58199356913183276</v>
      </c>
    </row>
    <row r="23" spans="1:5" x14ac:dyDescent="0.25">
      <c r="A23" s="63" t="s">
        <v>33</v>
      </c>
      <c r="B23" s="70" t="s">
        <v>36</v>
      </c>
      <c r="C23" s="87">
        <v>761</v>
      </c>
      <c r="D23" s="87">
        <v>425</v>
      </c>
      <c r="E23" s="111">
        <f t="shared" si="0"/>
        <v>0.55847568988173457</v>
      </c>
    </row>
    <row r="24" spans="1:5" x14ac:dyDescent="0.25">
      <c r="A24" s="63" t="s">
        <v>33</v>
      </c>
      <c r="B24" s="70" t="s">
        <v>37</v>
      </c>
      <c r="C24" s="87">
        <v>1361</v>
      </c>
      <c r="D24" s="87">
        <v>911</v>
      </c>
      <c r="E24" s="111">
        <f t="shared" si="0"/>
        <v>0.6693607641440118</v>
      </c>
    </row>
    <row r="25" spans="1:5" x14ac:dyDescent="0.25">
      <c r="A25" s="63" t="s">
        <v>33</v>
      </c>
      <c r="B25" s="70" t="s">
        <v>38</v>
      </c>
      <c r="C25" s="87">
        <v>650</v>
      </c>
      <c r="D25" s="87">
        <v>437</v>
      </c>
      <c r="E25" s="111">
        <f t="shared" si="0"/>
        <v>0.67230769230769227</v>
      </c>
    </row>
    <row r="26" spans="1:5" x14ac:dyDescent="0.25">
      <c r="A26" s="63" t="s">
        <v>33</v>
      </c>
      <c r="B26" s="73" t="s">
        <v>39</v>
      </c>
      <c r="C26" s="87">
        <v>536</v>
      </c>
      <c r="D26" s="87">
        <v>378</v>
      </c>
      <c r="E26" s="111">
        <f t="shared" si="0"/>
        <v>0.70522388059701491</v>
      </c>
    </row>
    <row r="27" spans="1:5" x14ac:dyDescent="0.25">
      <c r="A27" s="63" t="s">
        <v>33</v>
      </c>
      <c r="B27" s="70" t="s">
        <v>40</v>
      </c>
      <c r="C27" s="87">
        <v>720</v>
      </c>
      <c r="D27" s="87">
        <v>450</v>
      </c>
      <c r="E27" s="111">
        <f t="shared" si="0"/>
        <v>0.625</v>
      </c>
    </row>
    <row r="28" spans="1:5" x14ac:dyDescent="0.25">
      <c r="A28" s="63" t="s">
        <v>33</v>
      </c>
      <c r="B28" s="70" t="s">
        <v>41</v>
      </c>
      <c r="C28" s="87">
        <v>974</v>
      </c>
      <c r="D28" s="87">
        <v>688</v>
      </c>
      <c r="E28" s="111">
        <f t="shared" si="0"/>
        <v>0.70636550308008217</v>
      </c>
    </row>
    <row r="29" spans="1:5" x14ac:dyDescent="0.25">
      <c r="A29" s="63" t="s">
        <v>33</v>
      </c>
      <c r="B29" s="70" t="s">
        <v>42</v>
      </c>
      <c r="C29" s="87">
        <v>1261</v>
      </c>
      <c r="D29" s="87">
        <v>803</v>
      </c>
      <c r="E29" s="111">
        <f t="shared" si="0"/>
        <v>0.63679619349722438</v>
      </c>
    </row>
    <row r="30" spans="1:5" x14ac:dyDescent="0.25">
      <c r="A30" s="63" t="s">
        <v>33</v>
      </c>
      <c r="B30" s="70" t="s">
        <v>43</v>
      </c>
      <c r="C30" s="87">
        <v>858</v>
      </c>
      <c r="D30" s="87">
        <v>467</v>
      </c>
      <c r="E30" s="111">
        <f t="shared" si="0"/>
        <v>0.54428904428904434</v>
      </c>
    </row>
    <row r="31" spans="1:5" x14ac:dyDescent="0.25">
      <c r="A31" s="63" t="s">
        <v>33</v>
      </c>
      <c r="B31" s="70" t="s">
        <v>44</v>
      </c>
      <c r="C31" s="87">
        <v>1087</v>
      </c>
      <c r="D31" s="87">
        <v>614</v>
      </c>
      <c r="E31" s="111">
        <f t="shared" si="0"/>
        <v>0.56485740570377185</v>
      </c>
    </row>
    <row r="32" spans="1:5" x14ac:dyDescent="0.25">
      <c r="A32" s="63" t="s">
        <v>33</v>
      </c>
      <c r="B32" s="70" t="s">
        <v>45</v>
      </c>
      <c r="C32" s="87">
        <v>772</v>
      </c>
      <c r="D32" s="87">
        <v>478</v>
      </c>
      <c r="E32" s="111">
        <f t="shared" si="0"/>
        <v>0.61917098445595853</v>
      </c>
    </row>
    <row r="33" spans="1:5" s="81" customFormat="1" x14ac:dyDescent="0.25">
      <c r="A33" s="82" t="s">
        <v>33</v>
      </c>
      <c r="B33" s="87" t="s">
        <v>122</v>
      </c>
      <c r="C33" s="87">
        <v>115</v>
      </c>
      <c r="D33" s="87">
        <v>65</v>
      </c>
      <c r="E33" s="111">
        <f t="shared" si="0"/>
        <v>0.56521739130434778</v>
      </c>
    </row>
    <row r="34" spans="1:5" x14ac:dyDescent="0.25">
      <c r="A34" s="66" t="s">
        <v>46</v>
      </c>
      <c r="B34" s="62" t="s">
        <v>47</v>
      </c>
      <c r="C34" s="70">
        <v>462</v>
      </c>
      <c r="D34" s="70">
        <v>280</v>
      </c>
      <c r="E34" s="111">
        <f t="shared" si="0"/>
        <v>0.60606060606060608</v>
      </c>
    </row>
    <row r="35" spans="1:5" x14ac:dyDescent="0.25">
      <c r="A35" s="66" t="s">
        <v>46</v>
      </c>
      <c r="B35" s="62" t="s">
        <v>48</v>
      </c>
      <c r="C35" s="70">
        <v>629</v>
      </c>
      <c r="D35" s="70">
        <v>397</v>
      </c>
      <c r="E35" s="111">
        <f t="shared" si="0"/>
        <v>0.63116057233704292</v>
      </c>
    </row>
    <row r="36" spans="1:5" x14ac:dyDescent="0.25">
      <c r="A36" s="66" t="s">
        <v>46</v>
      </c>
      <c r="B36" s="73" t="s">
        <v>91</v>
      </c>
      <c r="C36" s="70">
        <v>841</v>
      </c>
      <c r="D36" s="70">
        <v>556</v>
      </c>
      <c r="E36" s="111">
        <f t="shared" si="0"/>
        <v>0.66111771700356714</v>
      </c>
    </row>
    <row r="37" spans="1:5" x14ac:dyDescent="0.25">
      <c r="A37" s="66" t="s">
        <v>46</v>
      </c>
      <c r="B37" s="70" t="s">
        <v>50</v>
      </c>
      <c r="C37" s="70">
        <v>1185</v>
      </c>
      <c r="D37" s="70">
        <v>709</v>
      </c>
      <c r="E37" s="111">
        <f t="shared" si="0"/>
        <v>0.59831223628691987</v>
      </c>
    </row>
    <row r="38" spans="1:5" x14ac:dyDescent="0.25">
      <c r="A38" s="66" t="s">
        <v>46</v>
      </c>
      <c r="B38" s="70" t="s">
        <v>51</v>
      </c>
      <c r="C38" s="70">
        <v>468</v>
      </c>
      <c r="D38" s="70">
        <v>254</v>
      </c>
      <c r="E38" s="111">
        <f t="shared" si="0"/>
        <v>0.54273504273504269</v>
      </c>
    </row>
    <row r="39" spans="1:5" x14ac:dyDescent="0.25">
      <c r="A39" s="66" t="s">
        <v>46</v>
      </c>
      <c r="B39" s="70" t="s">
        <v>52</v>
      </c>
      <c r="C39" s="70">
        <v>448</v>
      </c>
      <c r="D39" s="70">
        <v>277</v>
      </c>
      <c r="E39" s="111">
        <f t="shared" si="0"/>
        <v>0.6183035714285714</v>
      </c>
    </row>
    <row r="40" spans="1:5" x14ac:dyDescent="0.25">
      <c r="A40" s="66" t="s">
        <v>46</v>
      </c>
      <c r="B40" s="70" t="s">
        <v>53</v>
      </c>
      <c r="C40" s="70">
        <v>872</v>
      </c>
      <c r="D40" s="70">
        <v>581</v>
      </c>
      <c r="E40" s="111">
        <f t="shared" si="0"/>
        <v>0.66628440366972475</v>
      </c>
    </row>
    <row r="41" spans="1:5" x14ac:dyDescent="0.25">
      <c r="A41" s="66" t="s">
        <v>46</v>
      </c>
      <c r="B41" s="70" t="s">
        <v>54</v>
      </c>
      <c r="C41" s="70">
        <v>484</v>
      </c>
      <c r="D41" s="70">
        <v>356</v>
      </c>
      <c r="E41" s="111">
        <f t="shared" si="0"/>
        <v>0.73553719008264462</v>
      </c>
    </row>
    <row r="42" spans="1:5" x14ac:dyDescent="0.25">
      <c r="A42" s="66" t="s">
        <v>46</v>
      </c>
      <c r="B42" s="70" t="s">
        <v>55</v>
      </c>
      <c r="C42" s="70">
        <v>1195</v>
      </c>
      <c r="D42" s="70">
        <v>726</v>
      </c>
      <c r="E42" s="111">
        <f t="shared" si="0"/>
        <v>0.60753138075313806</v>
      </c>
    </row>
    <row r="43" spans="1:5" x14ac:dyDescent="0.25">
      <c r="A43" s="66" t="s">
        <v>46</v>
      </c>
      <c r="B43" s="70" t="s">
        <v>56</v>
      </c>
      <c r="C43" s="87">
        <v>526</v>
      </c>
      <c r="D43" s="87">
        <v>360</v>
      </c>
      <c r="E43" s="111">
        <f t="shared" si="0"/>
        <v>0.68441064638783267</v>
      </c>
    </row>
    <row r="44" spans="1:5" x14ac:dyDescent="0.25">
      <c r="A44" s="66" t="s">
        <v>46</v>
      </c>
      <c r="B44" s="70" t="s">
        <v>57</v>
      </c>
      <c r="C44" s="87">
        <v>276</v>
      </c>
      <c r="D44" s="87">
        <v>231</v>
      </c>
      <c r="E44" s="111">
        <f t="shared" si="0"/>
        <v>0.83695652173913049</v>
      </c>
    </row>
    <row r="45" spans="1:5" x14ac:dyDescent="0.25">
      <c r="A45" s="66" t="s">
        <v>46</v>
      </c>
      <c r="B45" s="70" t="s">
        <v>58</v>
      </c>
      <c r="C45" s="87">
        <v>913</v>
      </c>
      <c r="D45" s="87">
        <v>606</v>
      </c>
      <c r="E45" s="111">
        <f t="shared" si="0"/>
        <v>0.66374589266155526</v>
      </c>
    </row>
    <row r="46" spans="1:5" x14ac:dyDescent="0.25">
      <c r="A46" s="66" t="s">
        <v>46</v>
      </c>
      <c r="B46" s="70" t="s">
        <v>59</v>
      </c>
      <c r="C46" s="87">
        <v>692</v>
      </c>
      <c r="D46" s="87">
        <v>336</v>
      </c>
      <c r="E46" s="111">
        <f t="shared" si="0"/>
        <v>0.48554913294797686</v>
      </c>
    </row>
    <row r="47" spans="1:5" x14ac:dyDescent="0.25">
      <c r="A47" s="66" t="s">
        <v>46</v>
      </c>
      <c r="B47" s="70" t="s">
        <v>60</v>
      </c>
      <c r="C47" s="87">
        <v>901</v>
      </c>
      <c r="D47" s="87">
        <v>507</v>
      </c>
      <c r="E47" s="111">
        <f t="shared" si="0"/>
        <v>0.56270810210876798</v>
      </c>
    </row>
    <row r="48" spans="1:5" x14ac:dyDescent="0.25">
      <c r="A48" s="62"/>
      <c r="B48" s="65" t="s">
        <v>61</v>
      </c>
      <c r="C48" s="65">
        <f>SUM(C3:C47)</f>
        <v>33941</v>
      </c>
      <c r="D48" s="65">
        <f>SUM(D3:D47)</f>
        <v>22668</v>
      </c>
      <c r="E48" s="74">
        <f>D48/C48</f>
        <v>0.6678648242538523</v>
      </c>
    </row>
    <row r="49" spans="1:5" x14ac:dyDescent="0.25">
      <c r="A49" s="62"/>
      <c r="B49" s="62"/>
      <c r="C49" s="62"/>
      <c r="D49" s="62"/>
      <c r="E49" s="62"/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4" workbookViewId="0">
      <selection activeCell="E25" sqref="E25"/>
    </sheetView>
  </sheetViews>
  <sheetFormatPr defaultRowHeight="15" x14ac:dyDescent="0.25"/>
  <cols>
    <col min="1" max="1" width="12.7109375" customWidth="1"/>
    <col min="11" max="11" width="17.140625" customWidth="1"/>
  </cols>
  <sheetData>
    <row r="1" spans="1:19" x14ac:dyDescent="0.25">
      <c r="A1" s="75"/>
      <c r="B1" s="137" t="s">
        <v>33</v>
      </c>
      <c r="C1" s="137"/>
      <c r="D1" s="137"/>
      <c r="E1" s="75"/>
      <c r="F1" s="75"/>
      <c r="G1" s="138" t="s">
        <v>14</v>
      </c>
      <c r="H1" s="138"/>
      <c r="I1" s="138"/>
      <c r="J1" s="75"/>
      <c r="K1" s="75"/>
      <c r="L1" s="139" t="s">
        <v>46</v>
      </c>
      <c r="M1" s="139"/>
      <c r="N1" s="139"/>
      <c r="O1" s="75"/>
      <c r="P1" s="75"/>
      <c r="Q1" s="140" t="s">
        <v>22</v>
      </c>
      <c r="R1" s="140"/>
      <c r="S1" s="140"/>
    </row>
    <row r="2" spans="1:19" ht="30" x14ac:dyDescent="0.25">
      <c r="A2" s="75"/>
      <c r="B2" s="76" t="s">
        <v>88</v>
      </c>
      <c r="C2" s="77" t="s">
        <v>92</v>
      </c>
      <c r="D2" s="76" t="s">
        <v>93</v>
      </c>
      <c r="E2" s="75"/>
      <c r="F2" s="75"/>
      <c r="G2" s="76" t="s">
        <v>88</v>
      </c>
      <c r="H2" s="77" t="s">
        <v>92</v>
      </c>
      <c r="I2" s="76" t="s">
        <v>93</v>
      </c>
      <c r="J2" s="75"/>
      <c r="K2" s="75"/>
      <c r="L2" s="76" t="s">
        <v>88</v>
      </c>
      <c r="M2" s="77" t="s">
        <v>92</v>
      </c>
      <c r="N2" s="76" t="s">
        <v>93</v>
      </c>
      <c r="O2" s="75"/>
      <c r="P2" s="75"/>
      <c r="Q2" s="76" t="s">
        <v>88</v>
      </c>
      <c r="R2" s="77" t="s">
        <v>92</v>
      </c>
      <c r="S2" s="76" t="s">
        <v>93</v>
      </c>
    </row>
    <row r="3" spans="1:19" x14ac:dyDescent="0.25">
      <c r="A3" s="80" t="s">
        <v>94</v>
      </c>
      <c r="B3" s="75"/>
      <c r="C3" s="75"/>
      <c r="D3" s="75"/>
      <c r="E3" s="75"/>
      <c r="F3" s="78" t="s">
        <v>95</v>
      </c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</row>
    <row r="4" spans="1:19" x14ac:dyDescent="0.25">
      <c r="A4" s="75" t="s">
        <v>37</v>
      </c>
      <c r="B4" s="75">
        <v>1361</v>
      </c>
      <c r="C4" s="75"/>
      <c r="D4" s="75"/>
      <c r="E4" s="75"/>
      <c r="F4" s="75" t="s">
        <v>21</v>
      </c>
      <c r="G4" s="75">
        <v>1037</v>
      </c>
      <c r="H4" s="75"/>
      <c r="I4" s="75"/>
      <c r="J4" s="75"/>
      <c r="K4" s="75" t="s">
        <v>55</v>
      </c>
      <c r="L4" s="75">
        <v>1195</v>
      </c>
      <c r="M4" s="75"/>
      <c r="N4" s="75"/>
      <c r="O4" s="75"/>
      <c r="P4" s="75" t="s">
        <v>26</v>
      </c>
      <c r="Q4" s="75">
        <v>849</v>
      </c>
      <c r="R4" s="75"/>
      <c r="S4" s="75"/>
    </row>
    <row r="5" spans="1:19" x14ac:dyDescent="0.25">
      <c r="A5" s="75" t="s">
        <v>45</v>
      </c>
      <c r="B5" s="75">
        <v>772</v>
      </c>
      <c r="C5" s="75"/>
      <c r="D5" s="75"/>
      <c r="E5" s="75"/>
      <c r="F5" s="75" t="s">
        <v>18</v>
      </c>
      <c r="G5" s="75">
        <v>646</v>
      </c>
      <c r="H5" s="75"/>
      <c r="I5" s="75"/>
      <c r="J5" s="75"/>
      <c r="K5" s="75" t="s">
        <v>54</v>
      </c>
      <c r="L5" s="75">
        <v>484</v>
      </c>
      <c r="M5" s="75"/>
      <c r="N5" s="75"/>
      <c r="O5" s="75"/>
      <c r="P5" s="75" t="s">
        <v>31</v>
      </c>
      <c r="Q5" s="75">
        <v>527</v>
      </c>
      <c r="R5" s="75"/>
      <c r="S5" s="75"/>
    </row>
    <row r="6" spans="1:19" x14ac:dyDescent="0.25">
      <c r="A6" s="75"/>
      <c r="B6" s="76">
        <f>SUM(B4:B5)</f>
        <v>2133</v>
      </c>
      <c r="C6" s="76">
        <v>1459</v>
      </c>
      <c r="D6" s="79">
        <f>C6/B6</f>
        <v>0.68401312705110173</v>
      </c>
      <c r="E6" s="75"/>
      <c r="F6" s="75" t="s">
        <v>15</v>
      </c>
      <c r="G6" s="75">
        <v>684</v>
      </c>
      <c r="H6" s="75"/>
      <c r="I6" s="75"/>
      <c r="J6" s="75"/>
      <c r="K6" s="75"/>
      <c r="L6" s="76">
        <f>SUM(L4:L5)</f>
        <v>1679</v>
      </c>
      <c r="M6" s="76">
        <v>1247</v>
      </c>
      <c r="N6" s="79">
        <f>M6/L6</f>
        <v>0.74270399047051816</v>
      </c>
      <c r="O6" s="75"/>
      <c r="P6" s="75"/>
      <c r="Q6" s="76">
        <f>SUM(Q4:Q5)</f>
        <v>1376</v>
      </c>
      <c r="R6" s="76">
        <v>1103</v>
      </c>
      <c r="S6" s="79">
        <f>R6/Q6</f>
        <v>0.80159883720930236</v>
      </c>
    </row>
    <row r="7" spans="1:19" x14ac:dyDescent="0.25">
      <c r="A7" s="75"/>
      <c r="B7" s="76"/>
      <c r="C7" s="76"/>
      <c r="D7" s="79"/>
      <c r="E7" s="75"/>
      <c r="F7" s="75" t="s">
        <v>17</v>
      </c>
      <c r="G7" s="89">
        <v>759</v>
      </c>
      <c r="H7" s="76"/>
      <c r="I7" s="79"/>
      <c r="J7" s="75"/>
      <c r="K7" s="75"/>
      <c r="L7" s="75"/>
      <c r="M7" s="75"/>
      <c r="N7" s="75"/>
      <c r="O7" s="75"/>
      <c r="P7" s="75"/>
      <c r="Q7" s="75"/>
      <c r="R7" s="75"/>
      <c r="S7" s="75"/>
    </row>
    <row r="8" spans="1:19" x14ac:dyDescent="0.25">
      <c r="A8" s="75" t="s">
        <v>38</v>
      </c>
      <c r="B8" s="75">
        <v>650</v>
      </c>
      <c r="C8" s="75"/>
      <c r="D8" s="75"/>
      <c r="E8" s="75"/>
      <c r="F8" s="75"/>
      <c r="G8" s="83">
        <f>SUM(G4:G7)</f>
        <v>3126</v>
      </c>
      <c r="H8" s="83">
        <v>2694</v>
      </c>
      <c r="I8" s="79">
        <f>H8/G8</f>
        <v>0.86180422264875245</v>
      </c>
      <c r="J8" s="75"/>
      <c r="K8" s="75" t="s">
        <v>96</v>
      </c>
      <c r="L8" s="75">
        <v>462</v>
      </c>
      <c r="M8" s="75"/>
      <c r="N8" s="75"/>
      <c r="O8" s="75"/>
      <c r="P8" s="75" t="s">
        <v>24</v>
      </c>
      <c r="Q8" s="75">
        <v>987</v>
      </c>
      <c r="R8" s="75"/>
      <c r="S8" s="75"/>
    </row>
    <row r="9" spans="1:19" x14ac:dyDescent="0.25">
      <c r="A9" s="75"/>
      <c r="B9" s="76">
        <v>650</v>
      </c>
      <c r="C9" s="76">
        <v>437</v>
      </c>
      <c r="D9" s="79">
        <f>C9/B9</f>
        <v>0.67230769230769227</v>
      </c>
      <c r="E9" s="75"/>
      <c r="F9" s="78" t="s">
        <v>97</v>
      </c>
      <c r="G9" s="75"/>
      <c r="H9" s="75"/>
      <c r="I9" s="75"/>
      <c r="J9" s="75"/>
      <c r="K9" s="75" t="s">
        <v>59</v>
      </c>
      <c r="L9" s="75">
        <v>692</v>
      </c>
      <c r="M9" s="75"/>
      <c r="N9" s="75"/>
      <c r="O9" s="75"/>
      <c r="P9" s="75" t="s">
        <v>25</v>
      </c>
      <c r="Q9" s="75">
        <v>542</v>
      </c>
      <c r="R9" s="75"/>
      <c r="S9" s="75"/>
    </row>
    <row r="10" spans="1:19" x14ac:dyDescent="0.25">
      <c r="A10" s="75"/>
      <c r="B10" s="76"/>
      <c r="C10" s="76"/>
      <c r="D10" s="79"/>
      <c r="E10" s="75"/>
      <c r="F10" s="75" t="s">
        <v>19</v>
      </c>
      <c r="G10" s="75">
        <v>1124</v>
      </c>
      <c r="H10" s="75"/>
      <c r="I10" s="75"/>
      <c r="J10" s="75"/>
      <c r="K10" s="75"/>
      <c r="L10" s="76">
        <f>SUM(L8:L9)</f>
        <v>1154</v>
      </c>
      <c r="M10" s="76">
        <v>719</v>
      </c>
      <c r="N10" s="79">
        <f>M10/L10</f>
        <v>0.62305025996533792</v>
      </c>
      <c r="O10" s="75"/>
      <c r="P10" s="75"/>
      <c r="Q10" s="76">
        <f>SUM(Q8:Q9)</f>
        <v>1529</v>
      </c>
      <c r="R10" s="76">
        <v>1171</v>
      </c>
      <c r="S10" s="79">
        <f>R10/Q10</f>
        <v>0.76586003924133417</v>
      </c>
    </row>
    <row r="11" spans="1:19" x14ac:dyDescent="0.25">
      <c r="A11" s="75" t="s">
        <v>35</v>
      </c>
      <c r="B11" s="75">
        <v>622</v>
      </c>
      <c r="C11" s="75"/>
      <c r="D11" s="75"/>
      <c r="E11" s="75"/>
      <c r="F11" s="75" t="s">
        <v>16</v>
      </c>
      <c r="G11" s="75">
        <v>714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</row>
    <row r="12" spans="1:19" x14ac:dyDescent="0.25">
      <c r="A12" s="75"/>
      <c r="B12" s="76">
        <v>622</v>
      </c>
      <c r="C12" s="76">
        <v>362</v>
      </c>
      <c r="D12" s="79">
        <f>C12/B12</f>
        <v>0.58199356913183276</v>
      </c>
      <c r="E12" s="75"/>
      <c r="F12" s="75"/>
      <c r="G12" s="76">
        <f>SUM(G10:G11)</f>
        <v>1838</v>
      </c>
      <c r="H12" s="76">
        <v>1458</v>
      </c>
      <c r="I12" s="79">
        <f>H12/G12</f>
        <v>0.79325353645266594</v>
      </c>
      <c r="J12" s="75"/>
      <c r="K12" s="75" t="s">
        <v>58</v>
      </c>
      <c r="L12" s="75">
        <v>913</v>
      </c>
      <c r="M12" s="75"/>
      <c r="N12" s="75"/>
      <c r="O12" s="75"/>
      <c r="P12" s="75" t="s">
        <v>32</v>
      </c>
      <c r="Q12" s="75">
        <v>443</v>
      </c>
      <c r="R12" s="75"/>
      <c r="S12" s="75"/>
    </row>
    <row r="13" spans="1:19" x14ac:dyDescent="0.25">
      <c r="A13" s="80" t="s">
        <v>98</v>
      </c>
      <c r="B13" s="75"/>
      <c r="C13" s="75"/>
      <c r="D13" s="75"/>
      <c r="E13" s="75"/>
      <c r="F13" s="75"/>
      <c r="G13" s="75"/>
      <c r="H13" s="75"/>
      <c r="I13" s="75"/>
      <c r="J13" s="75"/>
      <c r="K13" s="75" t="s">
        <v>48</v>
      </c>
      <c r="L13" s="75">
        <v>629</v>
      </c>
      <c r="M13" s="75"/>
      <c r="N13" s="75"/>
      <c r="O13" s="75"/>
      <c r="P13" s="75" t="s">
        <v>28</v>
      </c>
      <c r="Q13" s="75">
        <v>209</v>
      </c>
      <c r="R13" s="75"/>
      <c r="S13" s="75"/>
    </row>
    <row r="14" spans="1:19" x14ac:dyDescent="0.25">
      <c r="A14" s="75" t="s">
        <v>99</v>
      </c>
      <c r="B14" s="89">
        <v>1524</v>
      </c>
      <c r="C14" s="75"/>
      <c r="D14" s="75"/>
      <c r="E14" s="75"/>
      <c r="F14" s="75" t="s">
        <v>20</v>
      </c>
      <c r="G14" s="75">
        <v>917</v>
      </c>
      <c r="H14" s="75"/>
      <c r="I14" s="75"/>
      <c r="J14" s="75"/>
      <c r="K14" s="75"/>
      <c r="L14" s="76">
        <f>SUM(L12:L13)</f>
        <v>1542</v>
      </c>
      <c r="M14" s="76">
        <v>1135</v>
      </c>
      <c r="N14" s="79">
        <f>M14/L14</f>
        <v>0.73605706874189369</v>
      </c>
      <c r="O14" s="75"/>
      <c r="P14" s="75"/>
      <c r="Q14" s="76">
        <f>SUM(Q12:Q13)</f>
        <v>652</v>
      </c>
      <c r="R14" s="76">
        <v>479</v>
      </c>
      <c r="S14" s="79">
        <f>R14/Q14</f>
        <v>0.73466257668711654</v>
      </c>
    </row>
    <row r="15" spans="1:19" x14ac:dyDescent="0.25">
      <c r="A15" s="75" t="s">
        <v>43</v>
      </c>
      <c r="B15" s="75">
        <v>858</v>
      </c>
      <c r="C15" s="75"/>
      <c r="D15" s="75"/>
      <c r="E15" s="75"/>
      <c r="F15" s="75"/>
      <c r="G15" s="83">
        <v>917</v>
      </c>
      <c r="H15" s="83">
        <v>743</v>
      </c>
      <c r="I15" s="79">
        <f>H15/G15</f>
        <v>0.81025081788440567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</row>
    <row r="16" spans="1:19" x14ac:dyDescent="0.25">
      <c r="A16" s="75"/>
      <c r="B16" s="76">
        <f>SUM(B14:B15)</f>
        <v>2382</v>
      </c>
      <c r="C16" s="76">
        <v>1598</v>
      </c>
      <c r="D16" s="79">
        <f>C16/B16</f>
        <v>0.670864819479429</v>
      </c>
      <c r="E16" s="75"/>
      <c r="F16" s="75"/>
      <c r="G16" s="76"/>
      <c r="H16" s="76"/>
      <c r="I16" s="79"/>
      <c r="J16" s="75"/>
      <c r="K16" s="75" t="s">
        <v>50</v>
      </c>
      <c r="L16" s="75">
        <v>1185</v>
      </c>
      <c r="M16" s="75"/>
      <c r="N16" s="75"/>
      <c r="O16" s="75"/>
      <c r="P16" s="75" t="s">
        <v>27</v>
      </c>
      <c r="Q16" s="75">
        <v>962</v>
      </c>
      <c r="R16" s="75"/>
      <c r="S16" s="75"/>
    </row>
    <row r="17" spans="1:20" x14ac:dyDescent="0.25">
      <c r="A17" s="75"/>
      <c r="B17" s="76"/>
      <c r="C17" s="75"/>
      <c r="D17" s="75"/>
      <c r="E17" s="75"/>
      <c r="F17" s="75"/>
      <c r="G17" s="75"/>
      <c r="H17" s="75"/>
      <c r="I17" s="75"/>
      <c r="J17" s="75"/>
      <c r="K17" s="75" t="s">
        <v>91</v>
      </c>
      <c r="L17" s="75">
        <v>841</v>
      </c>
      <c r="M17" s="75"/>
      <c r="N17" s="75"/>
      <c r="O17" s="75"/>
      <c r="P17" s="75" t="s">
        <v>23</v>
      </c>
      <c r="Q17" s="75">
        <v>581</v>
      </c>
      <c r="R17" s="75"/>
      <c r="S17" s="75"/>
    </row>
    <row r="18" spans="1:20" x14ac:dyDescent="0.25">
      <c r="A18" s="75" t="s">
        <v>44</v>
      </c>
      <c r="B18" s="75">
        <v>1087</v>
      </c>
      <c r="C18" s="75"/>
      <c r="D18" s="75"/>
      <c r="E18" s="75"/>
      <c r="F18" s="75"/>
      <c r="G18" s="75"/>
      <c r="H18" s="75"/>
      <c r="I18" s="75"/>
      <c r="J18" s="75"/>
      <c r="K18" s="75"/>
      <c r="L18" s="76">
        <f>SUM(L16:L17)</f>
        <v>2026</v>
      </c>
      <c r="M18" s="76">
        <v>1408</v>
      </c>
      <c r="N18" s="79">
        <f>M18/L18</f>
        <v>0.69496544916090819</v>
      </c>
      <c r="O18" s="75"/>
      <c r="P18" s="75"/>
      <c r="Q18" s="76">
        <f>SUM(Q16:Q17)</f>
        <v>1543</v>
      </c>
      <c r="R18" s="76">
        <v>1274</v>
      </c>
      <c r="S18" s="79">
        <f>R18/Q18</f>
        <v>0.82566429034348676</v>
      </c>
    </row>
    <row r="19" spans="1:20" x14ac:dyDescent="0.25">
      <c r="A19" s="75"/>
      <c r="B19" s="76">
        <v>1087</v>
      </c>
      <c r="C19" s="76">
        <v>614</v>
      </c>
      <c r="D19" s="79">
        <f>C19/B19</f>
        <v>0.56485740570377185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6"/>
      <c r="R19" s="76"/>
      <c r="S19" s="79"/>
    </row>
    <row r="20" spans="1:20" x14ac:dyDescent="0.25">
      <c r="A20" s="80" t="s">
        <v>101</v>
      </c>
      <c r="B20" s="75"/>
      <c r="C20" s="75"/>
      <c r="D20" s="75"/>
      <c r="E20" s="75"/>
      <c r="F20" s="75"/>
      <c r="G20" s="75"/>
      <c r="H20" s="75"/>
      <c r="I20" s="75"/>
      <c r="J20" s="75"/>
      <c r="K20" s="75" t="s">
        <v>100</v>
      </c>
      <c r="L20" s="75">
        <v>526</v>
      </c>
      <c r="M20" s="75"/>
      <c r="N20" s="75"/>
      <c r="O20" s="75"/>
      <c r="P20" s="75" t="s">
        <v>29</v>
      </c>
      <c r="Q20" s="75">
        <v>1146</v>
      </c>
      <c r="R20" s="75"/>
      <c r="S20" s="75"/>
    </row>
    <row r="21" spans="1:20" x14ac:dyDescent="0.25">
      <c r="A21" s="75" t="s">
        <v>41</v>
      </c>
      <c r="B21" s="75">
        <v>974</v>
      </c>
      <c r="C21" s="75"/>
      <c r="D21" s="75"/>
      <c r="E21" s="75"/>
      <c r="F21" s="75"/>
      <c r="G21" s="75"/>
      <c r="H21" s="75"/>
      <c r="I21" s="75"/>
      <c r="J21" s="75"/>
      <c r="K21" s="75" t="s">
        <v>123</v>
      </c>
      <c r="L21" s="75">
        <v>468</v>
      </c>
      <c r="M21" s="75"/>
      <c r="N21" s="75"/>
      <c r="O21" s="75"/>
      <c r="P21" s="81"/>
      <c r="Q21" s="81">
        <v>1146</v>
      </c>
      <c r="R21" s="81">
        <v>896</v>
      </c>
      <c r="S21" s="79">
        <f>R21/Q21</f>
        <v>0.78184991273996507</v>
      </c>
      <c r="T21" s="81"/>
    </row>
    <row r="22" spans="1:20" x14ac:dyDescent="0.25">
      <c r="A22" s="75" t="s">
        <v>40</v>
      </c>
      <c r="B22" s="75">
        <v>720</v>
      </c>
      <c r="C22" s="75"/>
      <c r="D22" s="75"/>
      <c r="E22" s="75"/>
      <c r="F22" s="75"/>
      <c r="G22" s="75"/>
      <c r="H22" s="75"/>
      <c r="I22" s="75"/>
      <c r="J22" s="75"/>
      <c r="K22" s="75"/>
      <c r="L22" s="76">
        <f>SUM(L20:L21)</f>
        <v>994</v>
      </c>
      <c r="M22" s="76">
        <v>629</v>
      </c>
      <c r="N22" s="79">
        <f>M22/L22</f>
        <v>0.63279678068410461</v>
      </c>
      <c r="O22" s="75"/>
      <c r="P22" s="75"/>
      <c r="Q22" s="76"/>
      <c r="R22" s="76"/>
      <c r="S22" s="79"/>
    </row>
    <row r="23" spans="1:20" x14ac:dyDescent="0.25">
      <c r="A23" s="75" t="s">
        <v>39</v>
      </c>
      <c r="B23" s="75">
        <v>536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 t="s">
        <v>30</v>
      </c>
      <c r="Q23" s="75">
        <v>459</v>
      </c>
      <c r="R23" s="75"/>
      <c r="S23" s="75"/>
    </row>
    <row r="24" spans="1:20" x14ac:dyDescent="0.25">
      <c r="A24" s="75"/>
      <c r="B24" s="76">
        <f>SUM(B21:B23)</f>
        <v>2230</v>
      </c>
      <c r="C24" s="76">
        <v>1743</v>
      </c>
      <c r="D24" s="79">
        <f>C24/B24</f>
        <v>0.7816143497757847</v>
      </c>
      <c r="E24" s="75"/>
      <c r="F24" s="75"/>
      <c r="G24" s="75"/>
      <c r="H24" s="75"/>
      <c r="I24" s="75"/>
      <c r="J24" s="75"/>
      <c r="K24" s="75" t="s">
        <v>60</v>
      </c>
      <c r="L24" s="75">
        <v>901</v>
      </c>
      <c r="M24" s="75"/>
      <c r="N24" s="75"/>
      <c r="O24" s="75"/>
      <c r="P24" s="75"/>
      <c r="Q24" s="76">
        <v>459</v>
      </c>
      <c r="R24" s="76">
        <v>352</v>
      </c>
      <c r="S24" s="79">
        <f>R24/Q24</f>
        <v>0.76688453159041392</v>
      </c>
    </row>
    <row r="25" spans="1:20" x14ac:dyDescent="0.25">
      <c r="A25" s="75"/>
      <c r="B25" s="76"/>
      <c r="C25" s="76"/>
      <c r="D25" s="79"/>
      <c r="E25" s="75"/>
      <c r="F25" s="75"/>
      <c r="G25" s="75"/>
      <c r="H25" s="75"/>
      <c r="I25" s="75"/>
      <c r="J25" s="75"/>
      <c r="K25" s="75" t="s">
        <v>52</v>
      </c>
      <c r="L25" s="75">
        <v>448</v>
      </c>
      <c r="M25" s="75"/>
      <c r="N25" s="75"/>
      <c r="O25" s="75"/>
      <c r="P25" s="75"/>
      <c r="Q25" s="75"/>
      <c r="R25" s="75"/>
      <c r="S25" s="75"/>
    </row>
    <row r="26" spans="1:20" x14ac:dyDescent="0.25">
      <c r="A26" s="75" t="s">
        <v>42</v>
      </c>
      <c r="B26" s="75">
        <v>1261</v>
      </c>
      <c r="C26" s="75"/>
      <c r="D26" s="75"/>
      <c r="E26" s="75"/>
      <c r="F26" s="75"/>
      <c r="G26" s="75"/>
      <c r="H26" s="75"/>
      <c r="I26" s="75"/>
      <c r="J26" s="75"/>
      <c r="K26" s="75"/>
      <c r="L26" s="76">
        <f>SUM(L24:L25)</f>
        <v>1349</v>
      </c>
      <c r="M26" s="76">
        <v>934</v>
      </c>
      <c r="N26" s="79">
        <f>M26/L26</f>
        <v>0.69236471460340998</v>
      </c>
      <c r="O26" s="75"/>
      <c r="P26" s="75"/>
      <c r="Q26" s="75"/>
      <c r="R26" s="75"/>
      <c r="S26" s="75"/>
    </row>
    <row r="27" spans="1:20" x14ac:dyDescent="0.25">
      <c r="A27" s="75" t="s">
        <v>36</v>
      </c>
      <c r="B27" s="75">
        <v>761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</row>
    <row r="28" spans="1:20" x14ac:dyDescent="0.25">
      <c r="A28" s="75"/>
      <c r="B28" s="76">
        <f>SUM(B26:B27)</f>
        <v>2022</v>
      </c>
      <c r="C28" s="76">
        <v>1284</v>
      </c>
      <c r="D28" s="79">
        <f>C28/B28</f>
        <v>0.63501483679525228</v>
      </c>
      <c r="E28" s="75"/>
      <c r="J28" s="75"/>
      <c r="K28" s="75" t="s">
        <v>53</v>
      </c>
      <c r="L28" s="75">
        <v>872</v>
      </c>
      <c r="M28" s="75"/>
      <c r="N28" s="75"/>
      <c r="O28" s="75"/>
      <c r="P28" s="75"/>
      <c r="Q28" s="75"/>
      <c r="R28" s="75"/>
      <c r="S28" s="75"/>
    </row>
    <row r="29" spans="1:20" x14ac:dyDescent="0.25">
      <c r="E29" s="75"/>
      <c r="J29" s="75"/>
      <c r="K29" s="75" t="s">
        <v>57</v>
      </c>
      <c r="L29" s="75">
        <v>276</v>
      </c>
      <c r="M29" s="75"/>
      <c r="N29" s="75"/>
      <c r="O29" s="75"/>
      <c r="P29" s="75"/>
      <c r="Q29" s="75"/>
      <c r="R29" s="75"/>
      <c r="S29" s="75"/>
    </row>
    <row r="30" spans="1:20" x14ac:dyDescent="0.25">
      <c r="E30" s="75"/>
      <c r="J30" s="75"/>
      <c r="K30" s="75"/>
      <c r="L30" s="76">
        <f>SUM(L28:L29)</f>
        <v>1148</v>
      </c>
      <c r="M30" s="76">
        <v>871</v>
      </c>
      <c r="N30" s="79">
        <f>M30/L30</f>
        <v>0.75871080139372826</v>
      </c>
      <c r="O30" s="75"/>
      <c r="P30" s="75"/>
      <c r="Q30" s="75"/>
      <c r="R30" s="75"/>
      <c r="S30" s="75"/>
    </row>
    <row r="31" spans="1:20" x14ac:dyDescent="0.25">
      <c r="P31" s="75"/>
      <c r="Q31" s="75"/>
      <c r="R31" s="75"/>
      <c r="S31" s="75"/>
    </row>
    <row r="33" spans="11:11" x14ac:dyDescent="0.25">
      <c r="K33" s="114"/>
    </row>
  </sheetData>
  <mergeCells count="4">
    <mergeCell ref="B1:D1"/>
    <mergeCell ref="G1:I1"/>
    <mergeCell ref="L1:N1"/>
    <mergeCell ref="Q1:S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pane ySplit="1" topLeftCell="A11" activePane="bottomLeft" state="frozen"/>
      <selection pane="bottomLeft" activeCell="F24" sqref="F24"/>
    </sheetView>
  </sheetViews>
  <sheetFormatPr defaultRowHeight="15" x14ac:dyDescent="0.25"/>
  <cols>
    <col min="1" max="1" width="34.7109375" customWidth="1"/>
  </cols>
  <sheetData>
    <row r="1" spans="1:4" ht="30" x14ac:dyDescent="0.25">
      <c r="A1" s="83" t="s">
        <v>102</v>
      </c>
      <c r="B1" s="90" t="s">
        <v>88</v>
      </c>
      <c r="C1" s="85" t="s">
        <v>92</v>
      </c>
      <c r="D1" s="91" t="s">
        <v>93</v>
      </c>
    </row>
    <row r="2" spans="1:4" x14ac:dyDescent="0.25">
      <c r="A2" s="88" t="s">
        <v>14</v>
      </c>
      <c r="B2" s="81"/>
      <c r="C2" s="81"/>
      <c r="D2" s="81"/>
    </row>
    <row r="3" spans="1:4" ht="18" customHeight="1" x14ac:dyDescent="0.25">
      <c r="A3" s="87" t="s">
        <v>126</v>
      </c>
      <c r="B3" s="81">
        <v>3126</v>
      </c>
      <c r="C3" s="81">
        <v>2694</v>
      </c>
      <c r="D3" s="86">
        <f>C3/B3</f>
        <v>0.86180422264875245</v>
      </c>
    </row>
    <row r="4" spans="1:4" x14ac:dyDescent="0.25">
      <c r="A4" s="81" t="s">
        <v>103</v>
      </c>
      <c r="B4" s="81">
        <v>1838</v>
      </c>
      <c r="C4" s="81">
        <v>1458</v>
      </c>
      <c r="D4" s="86">
        <f t="shared" ref="D4:D5" si="0">C4/B4</f>
        <v>0.79325353645266594</v>
      </c>
    </row>
    <row r="5" spans="1:4" x14ac:dyDescent="0.25">
      <c r="A5" s="81" t="s">
        <v>20</v>
      </c>
      <c r="B5" s="81">
        <v>917</v>
      </c>
      <c r="C5" s="81">
        <v>743</v>
      </c>
      <c r="D5" s="86">
        <f t="shared" si="0"/>
        <v>0.81025081788440567</v>
      </c>
    </row>
    <row r="6" spans="1:4" x14ac:dyDescent="0.25">
      <c r="A6" s="94" t="s">
        <v>86</v>
      </c>
      <c r="B6" s="94">
        <f>SUM(B3:B5)</f>
        <v>5881</v>
      </c>
      <c r="C6" s="94">
        <f>SUM(C3:C5)</f>
        <v>4895</v>
      </c>
      <c r="D6" s="95">
        <f>C6/B6</f>
        <v>0.83234143853086207</v>
      </c>
    </row>
    <row r="8" spans="1:4" x14ac:dyDescent="0.25">
      <c r="A8" s="93" t="s">
        <v>22</v>
      </c>
      <c r="B8" s="81"/>
      <c r="C8" s="81"/>
      <c r="D8" s="81"/>
    </row>
    <row r="9" spans="1:4" x14ac:dyDescent="0.25">
      <c r="A9" s="81" t="s">
        <v>104</v>
      </c>
      <c r="B9" s="81">
        <v>1376</v>
      </c>
      <c r="C9" s="81">
        <v>1103</v>
      </c>
      <c r="D9" s="86">
        <f>C9/B9</f>
        <v>0.80159883720930236</v>
      </c>
    </row>
    <row r="10" spans="1:4" x14ac:dyDescent="0.25">
      <c r="A10" s="81" t="s">
        <v>105</v>
      </c>
      <c r="B10" s="81">
        <v>1529</v>
      </c>
      <c r="C10" s="81">
        <v>1171</v>
      </c>
      <c r="D10" s="86">
        <f t="shared" ref="D10:D14" si="1">C10/B10</f>
        <v>0.76586003924133417</v>
      </c>
    </row>
    <row r="11" spans="1:4" x14ac:dyDescent="0.25">
      <c r="A11" s="81" t="s">
        <v>106</v>
      </c>
      <c r="B11" s="81">
        <v>652</v>
      </c>
      <c r="C11" s="81">
        <v>479</v>
      </c>
      <c r="D11" s="86">
        <f t="shared" si="1"/>
        <v>0.73466257668711654</v>
      </c>
    </row>
    <row r="12" spans="1:4" x14ac:dyDescent="0.25">
      <c r="A12" s="81" t="s">
        <v>107</v>
      </c>
      <c r="B12" s="81">
        <v>1543</v>
      </c>
      <c r="C12" s="81">
        <v>1274</v>
      </c>
      <c r="D12" s="86">
        <f t="shared" si="1"/>
        <v>0.82566429034348676</v>
      </c>
    </row>
    <row r="13" spans="1:4" x14ac:dyDescent="0.25">
      <c r="A13" s="81" t="s">
        <v>29</v>
      </c>
      <c r="B13" s="81">
        <v>1146</v>
      </c>
      <c r="C13" s="81">
        <v>896</v>
      </c>
      <c r="D13" s="86">
        <f t="shared" si="1"/>
        <v>0.78184991273996507</v>
      </c>
    </row>
    <row r="14" spans="1:4" x14ac:dyDescent="0.25">
      <c r="A14" s="81" t="s">
        <v>30</v>
      </c>
      <c r="B14" s="89">
        <v>459</v>
      </c>
      <c r="C14" s="89">
        <v>352</v>
      </c>
      <c r="D14" s="86">
        <f t="shared" si="1"/>
        <v>0.76688453159041392</v>
      </c>
    </row>
    <row r="15" spans="1:4" x14ac:dyDescent="0.25">
      <c r="A15" s="94" t="s">
        <v>86</v>
      </c>
      <c r="B15" s="94">
        <f>SUM(B9:B14)</f>
        <v>6705</v>
      </c>
      <c r="C15" s="94">
        <f>SUM(C9:C14)</f>
        <v>5275</v>
      </c>
      <c r="D15" s="95">
        <f>C15/B15</f>
        <v>0.78672632363907535</v>
      </c>
    </row>
    <row r="17" spans="1:4" x14ac:dyDescent="0.25">
      <c r="A17" s="82" t="s">
        <v>33</v>
      </c>
      <c r="B17" s="81"/>
      <c r="C17" s="81"/>
      <c r="D17" s="81"/>
    </row>
    <row r="18" spans="1:4" x14ac:dyDescent="0.25">
      <c r="A18" s="81" t="s">
        <v>108</v>
      </c>
      <c r="B18" s="81">
        <v>2133</v>
      </c>
      <c r="C18" s="81">
        <v>1459</v>
      </c>
      <c r="D18" s="86">
        <f>C18/B18</f>
        <v>0.68401312705110173</v>
      </c>
    </row>
    <row r="19" spans="1:4" x14ac:dyDescent="0.25">
      <c r="A19" s="81" t="s">
        <v>38</v>
      </c>
      <c r="B19" s="81">
        <v>650</v>
      </c>
      <c r="C19" s="81">
        <v>437</v>
      </c>
      <c r="D19" s="86">
        <f t="shared" ref="D19:D25" si="2">C19/B19</f>
        <v>0.67230769230769227</v>
      </c>
    </row>
    <row r="20" spans="1:4" x14ac:dyDescent="0.25">
      <c r="A20" s="81" t="s">
        <v>35</v>
      </c>
      <c r="B20" s="81">
        <v>622</v>
      </c>
      <c r="C20" s="81">
        <v>362</v>
      </c>
      <c r="D20" s="86">
        <f t="shared" si="2"/>
        <v>0.58199356913183276</v>
      </c>
    </row>
    <row r="21" spans="1:4" x14ac:dyDescent="0.25">
      <c r="A21" s="81" t="s">
        <v>109</v>
      </c>
      <c r="B21" s="81">
        <v>2382</v>
      </c>
      <c r="C21" s="81">
        <v>1598</v>
      </c>
      <c r="D21" s="86">
        <f t="shared" si="2"/>
        <v>0.670864819479429</v>
      </c>
    </row>
    <row r="22" spans="1:4" x14ac:dyDescent="0.25">
      <c r="A22" s="81" t="s">
        <v>44</v>
      </c>
      <c r="B22" s="81">
        <v>1087</v>
      </c>
      <c r="C22" s="81">
        <v>614</v>
      </c>
      <c r="D22" s="86">
        <f t="shared" si="2"/>
        <v>0.56485740570377185</v>
      </c>
    </row>
    <row r="23" spans="1:4" x14ac:dyDescent="0.25">
      <c r="A23" s="87" t="s">
        <v>110</v>
      </c>
      <c r="B23" s="81">
        <v>2230</v>
      </c>
      <c r="C23" s="81">
        <v>1743</v>
      </c>
      <c r="D23" s="86">
        <f>C23/B23</f>
        <v>0.7816143497757847</v>
      </c>
    </row>
    <row r="24" spans="1:4" ht="31.5" customHeight="1" x14ac:dyDescent="0.25">
      <c r="A24" s="81" t="s">
        <v>111</v>
      </c>
      <c r="B24" s="81">
        <v>2022</v>
      </c>
      <c r="C24" s="81">
        <v>1284</v>
      </c>
      <c r="D24" s="86">
        <f t="shared" si="2"/>
        <v>0.63501483679525228</v>
      </c>
    </row>
    <row r="25" spans="1:4" x14ac:dyDescent="0.25">
      <c r="A25" s="94" t="s">
        <v>86</v>
      </c>
      <c r="B25" s="94">
        <f>SUM(B18:B24)</f>
        <v>11126</v>
      </c>
      <c r="C25" s="94">
        <f>SUM(C18:C24)</f>
        <v>7497</v>
      </c>
      <c r="D25" s="95">
        <f t="shared" si="2"/>
        <v>0.67382707172389</v>
      </c>
    </row>
    <row r="27" spans="1:4" x14ac:dyDescent="0.25">
      <c r="A27" s="92" t="s">
        <v>46</v>
      </c>
      <c r="B27" s="81"/>
      <c r="C27" s="81"/>
      <c r="D27" s="81"/>
    </row>
    <row r="28" spans="1:4" x14ac:dyDescent="0.25">
      <c r="A28" s="81" t="s">
        <v>112</v>
      </c>
      <c r="B28" s="81">
        <v>1679</v>
      </c>
      <c r="C28" s="81">
        <v>1247</v>
      </c>
      <c r="D28" s="86">
        <f t="shared" ref="D28:D35" si="3">C28/B28</f>
        <v>0.74270399047051816</v>
      </c>
    </row>
    <row r="29" spans="1:4" x14ac:dyDescent="0.25">
      <c r="A29" s="81" t="s">
        <v>113</v>
      </c>
      <c r="B29" s="81">
        <v>1154</v>
      </c>
      <c r="C29" s="81">
        <v>719</v>
      </c>
      <c r="D29" s="86">
        <f t="shared" si="3"/>
        <v>0.62305025996533792</v>
      </c>
    </row>
    <row r="30" spans="1:4" x14ac:dyDescent="0.25">
      <c r="A30" s="81" t="s">
        <v>114</v>
      </c>
      <c r="B30" s="81">
        <v>1542</v>
      </c>
      <c r="C30" s="81">
        <v>1135</v>
      </c>
      <c r="D30" s="86">
        <f t="shared" si="3"/>
        <v>0.73605706874189369</v>
      </c>
    </row>
    <row r="31" spans="1:4" x14ac:dyDescent="0.25">
      <c r="A31" s="81" t="s">
        <v>115</v>
      </c>
      <c r="B31" s="81">
        <v>2026</v>
      </c>
      <c r="C31" s="81">
        <v>1408</v>
      </c>
      <c r="D31" s="86">
        <f t="shared" si="3"/>
        <v>0.69496544916090819</v>
      </c>
    </row>
    <row r="32" spans="1:4" x14ac:dyDescent="0.25">
      <c r="A32" s="81" t="s">
        <v>124</v>
      </c>
      <c r="B32" s="81">
        <v>994</v>
      </c>
      <c r="C32" s="81">
        <v>629</v>
      </c>
      <c r="D32" s="86">
        <f t="shared" si="3"/>
        <v>0.63279678068410461</v>
      </c>
    </row>
    <row r="33" spans="1:4" x14ac:dyDescent="0.25">
      <c r="A33" s="81" t="s">
        <v>116</v>
      </c>
      <c r="B33" s="81">
        <v>1349</v>
      </c>
      <c r="C33" s="81">
        <v>934</v>
      </c>
      <c r="D33" s="86">
        <f t="shared" si="3"/>
        <v>0.69236471460340998</v>
      </c>
    </row>
    <row r="34" spans="1:4" x14ac:dyDescent="0.25">
      <c r="A34" s="81" t="s">
        <v>125</v>
      </c>
      <c r="B34" s="81">
        <v>1148</v>
      </c>
      <c r="C34" s="81">
        <v>871</v>
      </c>
      <c r="D34" s="86">
        <f t="shared" si="3"/>
        <v>0.75871080139372826</v>
      </c>
    </row>
    <row r="35" spans="1:4" x14ac:dyDescent="0.25">
      <c r="A35" s="94" t="s">
        <v>86</v>
      </c>
      <c r="B35" s="94">
        <f>SUM(B28:B34)</f>
        <v>9892</v>
      </c>
      <c r="C35" s="94">
        <f>SUM(C28:C34)</f>
        <v>6943</v>
      </c>
      <c r="D35" s="95">
        <f t="shared" si="3"/>
        <v>0.70188030731904572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Chronic Disease</vt:lpstr>
      <vt:lpstr>Screenings</vt:lpstr>
      <vt:lpstr>Pediatric Wellness</vt:lpstr>
      <vt:lpstr>Utilization</vt:lpstr>
      <vt:lpstr>Portal Adoption Rate</vt:lpstr>
      <vt:lpstr>INR Time in Range</vt:lpstr>
      <vt:lpstr>Continuity of Care</vt:lpstr>
      <vt:lpstr>Continuity of Care per Dyad</vt:lpstr>
      <vt:lpstr>Dyad Table</vt:lpstr>
      <vt:lpstr>Patient Satisfaction Survey</vt:lpstr>
    </vt:vector>
  </TitlesOfParts>
  <Company>Valley Medical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2015-10-16T12:29:45Z</cp:lastPrinted>
  <dcterms:created xsi:type="dcterms:W3CDTF">2015-09-22T18:04:42Z</dcterms:created>
  <dcterms:modified xsi:type="dcterms:W3CDTF">2015-10-16T18:46:46Z</dcterms:modified>
</cp:coreProperties>
</file>