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2995" windowHeight="9150" activeTab="6"/>
  </bookViews>
  <sheets>
    <sheet name="Chronic Diseases" sheetId="8" r:id="rId1"/>
    <sheet name="Screenings" sheetId="9" r:id="rId2"/>
    <sheet name="Portal Adoption Rate" sheetId="3" r:id="rId3"/>
    <sheet name="INR Time In Range" sheetId="4" r:id="rId4"/>
    <sheet name="Continuity of Care" sheetId="5" r:id="rId5"/>
    <sheet name="Continuity of Care per Dyad" sheetId="6" r:id="rId6"/>
    <sheet name="Dyad Table" sheetId="7" r:id="rId7"/>
  </sheets>
  <calcPr calcId="145621"/>
</workbook>
</file>

<file path=xl/calcChain.xml><?xml version="1.0" encoding="utf-8"?>
<calcChain xmlns="http://schemas.openxmlformats.org/spreadsheetml/2006/main">
  <c r="D12" i="6" l="1"/>
  <c r="E50" i="5" l="1"/>
  <c r="C50" i="5"/>
  <c r="D50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3" i="5"/>
  <c r="E43" i="9" l="1"/>
  <c r="D29" i="7" l="1"/>
  <c r="D30" i="7"/>
  <c r="D31" i="7"/>
  <c r="D32" i="7"/>
  <c r="D33" i="7"/>
  <c r="D34" i="7"/>
  <c r="D28" i="7"/>
  <c r="C35" i="7"/>
  <c r="B35" i="7"/>
  <c r="D19" i="7"/>
  <c r="D20" i="7"/>
  <c r="D21" i="7"/>
  <c r="D22" i="7"/>
  <c r="D23" i="7"/>
  <c r="D24" i="7"/>
  <c r="D18" i="7"/>
  <c r="C25" i="7"/>
  <c r="B25" i="7"/>
  <c r="D12" i="7"/>
  <c r="D13" i="7"/>
  <c r="D14" i="7"/>
  <c r="D11" i="7"/>
  <c r="C15" i="7"/>
  <c r="B15" i="7"/>
  <c r="C8" i="7"/>
  <c r="B8" i="7"/>
  <c r="D4" i="7"/>
  <c r="D5" i="7"/>
  <c r="D6" i="7"/>
  <c r="D7" i="7"/>
  <c r="D3" i="7"/>
  <c r="Q20" i="6"/>
  <c r="S20" i="6" s="1"/>
  <c r="Q16" i="6"/>
  <c r="S16" i="6" s="1"/>
  <c r="Q12" i="6"/>
  <c r="S12" i="6" s="1"/>
  <c r="Q6" i="6"/>
  <c r="S6" i="6" s="1"/>
  <c r="L30" i="6"/>
  <c r="N30" i="6" s="1"/>
  <c r="L26" i="6"/>
  <c r="N26" i="6" s="1"/>
  <c r="L22" i="6"/>
  <c r="N22" i="6" s="1"/>
  <c r="L18" i="6"/>
  <c r="N18" i="6" s="1"/>
  <c r="L14" i="6"/>
  <c r="N14" i="6" s="1"/>
  <c r="L9" i="6"/>
  <c r="N9" i="6" s="1"/>
  <c r="N4" i="6"/>
  <c r="I20" i="6"/>
  <c r="I18" i="6"/>
  <c r="G16" i="6"/>
  <c r="I16" i="6" s="1"/>
  <c r="I10" i="6"/>
  <c r="G8" i="6"/>
  <c r="I8" i="6" s="1"/>
  <c r="B33" i="6"/>
  <c r="D33" i="6" s="1"/>
  <c r="B29" i="6"/>
  <c r="D29" i="6" s="1"/>
  <c r="B23" i="6"/>
  <c r="D23" i="6" s="1"/>
  <c r="B19" i="6"/>
  <c r="D19" i="6" s="1"/>
  <c r="B10" i="6"/>
  <c r="D10" i="6" s="1"/>
  <c r="B6" i="6"/>
  <c r="D6" i="6" s="1"/>
  <c r="D35" i="7" l="1"/>
  <c r="D15" i="7"/>
  <c r="D8" i="7"/>
  <c r="D25" i="7"/>
  <c r="D50" i="3" l="1"/>
  <c r="C50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3" i="3"/>
  <c r="E50" i="3" l="1"/>
  <c r="J50" i="9"/>
  <c r="I50" i="9"/>
  <c r="G50" i="9"/>
  <c r="F50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4" i="9"/>
  <c r="E45" i="9"/>
  <c r="E46" i="9"/>
  <c r="E47" i="9"/>
  <c r="E48" i="9"/>
  <c r="E49" i="9"/>
  <c r="S50" i="8"/>
  <c r="R50" i="8"/>
  <c r="T4" i="8"/>
  <c r="T5" i="8"/>
  <c r="T6" i="8"/>
  <c r="T7" i="8"/>
  <c r="T9" i="8"/>
  <c r="T10" i="8"/>
  <c r="T11" i="8"/>
  <c r="T12" i="8"/>
  <c r="T13" i="8"/>
  <c r="T14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3" i="8"/>
  <c r="M50" i="8"/>
  <c r="Q27" i="8"/>
  <c r="N27" i="8"/>
  <c r="K27" i="8"/>
  <c r="I27" i="8"/>
  <c r="I26" i="8"/>
  <c r="G27" i="8"/>
  <c r="E27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Q3" i="8"/>
  <c r="N3" i="8"/>
  <c r="K3" i="8"/>
  <c r="I3" i="8"/>
  <c r="G3" i="8"/>
  <c r="E3" i="8"/>
  <c r="E4" i="8"/>
  <c r="K20" i="9"/>
  <c r="K21" i="9"/>
  <c r="K22" i="9"/>
  <c r="K23" i="9"/>
  <c r="K24" i="9"/>
  <c r="K25" i="9"/>
  <c r="K26" i="9"/>
  <c r="K27" i="9"/>
  <c r="H20" i="9"/>
  <c r="H21" i="9"/>
  <c r="H22" i="9"/>
  <c r="H23" i="9"/>
  <c r="H24" i="9"/>
  <c r="H25" i="9"/>
  <c r="H26" i="9"/>
  <c r="H27" i="9"/>
  <c r="K15" i="9"/>
  <c r="K3" i="9"/>
  <c r="H15" i="9"/>
  <c r="H3" i="9"/>
  <c r="E3" i="9"/>
  <c r="D50" i="9"/>
  <c r="C50" i="9"/>
  <c r="K49" i="9"/>
  <c r="H49" i="9"/>
  <c r="K48" i="9"/>
  <c r="H48" i="9"/>
  <c r="K47" i="9"/>
  <c r="H47" i="9"/>
  <c r="K46" i="9"/>
  <c r="H46" i="9"/>
  <c r="K45" i="9"/>
  <c r="H45" i="9"/>
  <c r="K44" i="9"/>
  <c r="H44" i="9"/>
  <c r="K43" i="9"/>
  <c r="H43" i="9"/>
  <c r="K42" i="9"/>
  <c r="H42" i="9"/>
  <c r="K41" i="9"/>
  <c r="H41" i="9"/>
  <c r="K40" i="9"/>
  <c r="H40" i="9"/>
  <c r="K39" i="9"/>
  <c r="H39" i="9"/>
  <c r="K38" i="9"/>
  <c r="H38" i="9"/>
  <c r="K37" i="9"/>
  <c r="H37" i="9"/>
  <c r="K36" i="9"/>
  <c r="H36" i="9"/>
  <c r="K35" i="9"/>
  <c r="H35" i="9"/>
  <c r="K34" i="9"/>
  <c r="H34" i="9"/>
  <c r="K33" i="9"/>
  <c r="H33" i="9"/>
  <c r="K32" i="9"/>
  <c r="H32" i="9"/>
  <c r="K31" i="9"/>
  <c r="H31" i="9"/>
  <c r="K30" i="9"/>
  <c r="H30" i="9"/>
  <c r="K29" i="9"/>
  <c r="H29" i="9"/>
  <c r="K28" i="9"/>
  <c r="H28" i="9"/>
  <c r="K19" i="9"/>
  <c r="H19" i="9"/>
  <c r="K18" i="9"/>
  <c r="H18" i="9"/>
  <c r="K17" i="9"/>
  <c r="H17" i="9"/>
  <c r="K16" i="9"/>
  <c r="H16" i="9"/>
  <c r="K14" i="9"/>
  <c r="H14" i="9"/>
  <c r="K13" i="9"/>
  <c r="H13" i="9"/>
  <c r="K12" i="9"/>
  <c r="H12" i="9"/>
  <c r="K11" i="9"/>
  <c r="H11" i="9"/>
  <c r="K10" i="9"/>
  <c r="H10" i="9"/>
  <c r="K9" i="9"/>
  <c r="H9" i="9"/>
  <c r="K8" i="9"/>
  <c r="H8" i="9"/>
  <c r="K7" i="9"/>
  <c r="H7" i="9"/>
  <c r="K6" i="9"/>
  <c r="H6" i="9"/>
  <c r="K5" i="9"/>
  <c r="H5" i="9"/>
  <c r="K4" i="9"/>
  <c r="H4" i="9"/>
  <c r="P50" i="8"/>
  <c r="O50" i="8"/>
  <c r="L50" i="8"/>
  <c r="J50" i="8"/>
  <c r="H50" i="8"/>
  <c r="F50" i="8"/>
  <c r="D50" i="8"/>
  <c r="C50" i="8"/>
  <c r="Q49" i="8"/>
  <c r="N49" i="8"/>
  <c r="K49" i="8"/>
  <c r="I49" i="8"/>
  <c r="G49" i="8"/>
  <c r="E49" i="8"/>
  <c r="Q48" i="8"/>
  <c r="N48" i="8"/>
  <c r="K48" i="8"/>
  <c r="I48" i="8"/>
  <c r="G48" i="8"/>
  <c r="E48" i="8"/>
  <c r="Q47" i="8"/>
  <c r="N47" i="8"/>
  <c r="K47" i="8"/>
  <c r="I47" i="8"/>
  <c r="G47" i="8"/>
  <c r="E47" i="8"/>
  <c r="Q46" i="8"/>
  <c r="N46" i="8"/>
  <c r="K46" i="8"/>
  <c r="I46" i="8"/>
  <c r="G46" i="8"/>
  <c r="E46" i="8"/>
  <c r="Q45" i="8"/>
  <c r="N45" i="8"/>
  <c r="K45" i="8"/>
  <c r="I45" i="8"/>
  <c r="G45" i="8"/>
  <c r="E45" i="8"/>
  <c r="Q44" i="8"/>
  <c r="N44" i="8"/>
  <c r="K44" i="8"/>
  <c r="I44" i="8"/>
  <c r="G44" i="8"/>
  <c r="E44" i="8"/>
  <c r="Q43" i="8"/>
  <c r="N43" i="8"/>
  <c r="K43" i="8"/>
  <c r="I43" i="8"/>
  <c r="G43" i="8"/>
  <c r="E43" i="8"/>
  <c r="Q42" i="8"/>
  <c r="N42" i="8"/>
  <c r="K42" i="8"/>
  <c r="I42" i="8"/>
  <c r="G42" i="8"/>
  <c r="E42" i="8"/>
  <c r="Q41" i="8"/>
  <c r="N41" i="8"/>
  <c r="K41" i="8"/>
  <c r="I41" i="8"/>
  <c r="G41" i="8"/>
  <c r="E41" i="8"/>
  <c r="Q40" i="8"/>
  <c r="N40" i="8"/>
  <c r="K40" i="8"/>
  <c r="I40" i="8"/>
  <c r="G40" i="8"/>
  <c r="E40" i="8"/>
  <c r="Q39" i="8"/>
  <c r="N39" i="8"/>
  <c r="K39" i="8"/>
  <c r="I39" i="8"/>
  <c r="G39" i="8"/>
  <c r="E39" i="8"/>
  <c r="Q38" i="8"/>
  <c r="N38" i="8"/>
  <c r="K38" i="8"/>
  <c r="I38" i="8"/>
  <c r="G38" i="8"/>
  <c r="E38" i="8"/>
  <c r="Q37" i="8"/>
  <c r="N37" i="8"/>
  <c r="K37" i="8"/>
  <c r="I37" i="8"/>
  <c r="G37" i="8"/>
  <c r="E37" i="8"/>
  <c r="Q36" i="8"/>
  <c r="N36" i="8"/>
  <c r="K36" i="8"/>
  <c r="I36" i="8"/>
  <c r="G36" i="8"/>
  <c r="E36" i="8"/>
  <c r="Q35" i="8"/>
  <c r="N35" i="8"/>
  <c r="K35" i="8"/>
  <c r="I35" i="8"/>
  <c r="G35" i="8"/>
  <c r="E35" i="8"/>
  <c r="Q34" i="8"/>
  <c r="N34" i="8"/>
  <c r="K34" i="8"/>
  <c r="I34" i="8"/>
  <c r="G34" i="8"/>
  <c r="E34" i="8"/>
  <c r="Q33" i="8"/>
  <c r="N33" i="8"/>
  <c r="K33" i="8"/>
  <c r="I33" i="8"/>
  <c r="G33" i="8"/>
  <c r="E33" i="8"/>
  <c r="Q32" i="8"/>
  <c r="N32" i="8"/>
  <c r="K32" i="8"/>
  <c r="I32" i="8"/>
  <c r="G32" i="8"/>
  <c r="E32" i="8"/>
  <c r="Q31" i="8"/>
  <c r="N31" i="8"/>
  <c r="K31" i="8"/>
  <c r="I31" i="8"/>
  <c r="G31" i="8"/>
  <c r="E31" i="8"/>
  <c r="Q30" i="8"/>
  <c r="N30" i="8"/>
  <c r="K30" i="8"/>
  <c r="I30" i="8"/>
  <c r="G30" i="8"/>
  <c r="E30" i="8"/>
  <c r="Q29" i="8"/>
  <c r="N29" i="8"/>
  <c r="K29" i="8"/>
  <c r="I29" i="8"/>
  <c r="G29" i="8"/>
  <c r="E29" i="8"/>
  <c r="Q28" i="8"/>
  <c r="N28" i="8"/>
  <c r="K28" i="8"/>
  <c r="I28" i="8"/>
  <c r="G28" i="8"/>
  <c r="E28" i="8"/>
  <c r="Q26" i="8"/>
  <c r="N26" i="8"/>
  <c r="K26" i="8"/>
  <c r="G26" i="8"/>
  <c r="E26" i="8"/>
  <c r="Q25" i="8"/>
  <c r="N25" i="8"/>
  <c r="K25" i="8"/>
  <c r="I25" i="8"/>
  <c r="G25" i="8"/>
  <c r="E25" i="8"/>
  <c r="Q6" i="8"/>
  <c r="N6" i="8"/>
  <c r="K6" i="8"/>
  <c r="I6" i="8"/>
  <c r="G6" i="8"/>
  <c r="E6" i="8"/>
  <c r="Q5" i="8"/>
  <c r="N5" i="8"/>
  <c r="K5" i="8"/>
  <c r="I5" i="8"/>
  <c r="G5" i="8"/>
  <c r="E5" i="8"/>
  <c r="Q4" i="8"/>
  <c r="N4" i="8"/>
  <c r="K4" i="8"/>
  <c r="I4" i="8"/>
  <c r="G4" i="8"/>
  <c r="K50" i="9" l="1"/>
  <c r="H50" i="9"/>
  <c r="E50" i="9"/>
  <c r="T50" i="8"/>
  <c r="N50" i="8"/>
  <c r="K50" i="8"/>
  <c r="E50" i="8"/>
  <c r="Q50" i="8"/>
  <c r="G50" i="8"/>
  <c r="I50" i="8"/>
</calcChain>
</file>

<file path=xl/sharedStrings.xml><?xml version="1.0" encoding="utf-8"?>
<sst xmlns="http://schemas.openxmlformats.org/spreadsheetml/2006/main" count="547" uniqueCount="121">
  <si>
    <t>Providers</t>
  </si>
  <si>
    <t>AMC</t>
  </si>
  <si>
    <t>achapman</t>
  </si>
  <si>
    <t>canderson</t>
  </si>
  <si>
    <t>jpolgar</t>
  </si>
  <si>
    <t>jsamale</t>
  </si>
  <si>
    <t>jschiller</t>
  </si>
  <si>
    <t>pkeough</t>
  </si>
  <si>
    <t>rmidler</t>
  </si>
  <si>
    <t>rvigderman</t>
  </si>
  <si>
    <t>tfurcolo</t>
  </si>
  <si>
    <t>EHC</t>
  </si>
  <si>
    <t>cviele</t>
  </si>
  <si>
    <t>dslack</t>
  </si>
  <si>
    <t>ecory</t>
  </si>
  <si>
    <t>hwzorek</t>
  </si>
  <si>
    <t>jfeinland</t>
  </si>
  <si>
    <t>klopezdelcastillo</t>
  </si>
  <si>
    <t>lschwartz</t>
  </si>
  <si>
    <t>tkreek</t>
  </si>
  <si>
    <t>trogers</t>
  </si>
  <si>
    <t>yperry</t>
  </si>
  <si>
    <t>GHC</t>
  </si>
  <si>
    <t>bwoodard</t>
  </si>
  <si>
    <t>jppalmer</t>
  </si>
  <si>
    <t>jstearns</t>
  </si>
  <si>
    <t>kkrauskopf</t>
  </si>
  <si>
    <t>lappleton</t>
  </si>
  <si>
    <t>lyoung</t>
  </si>
  <si>
    <t>mgump</t>
  </si>
  <si>
    <t>mwalker</t>
  </si>
  <si>
    <t>ndoubleday</t>
  </si>
  <si>
    <t>pbuchanan</t>
  </si>
  <si>
    <t>pcarlan</t>
  </si>
  <si>
    <t>piverson</t>
  </si>
  <si>
    <t>rkatz</t>
  </si>
  <si>
    <t>rpotee</t>
  </si>
  <si>
    <t>sshumway</t>
  </si>
  <si>
    <t>NHC</t>
  </si>
  <si>
    <t>aesrick</t>
  </si>
  <si>
    <t>bgreen</t>
  </si>
  <si>
    <t>cnormandin1</t>
  </si>
  <si>
    <t>dkaufman</t>
  </si>
  <si>
    <t>egraef</t>
  </si>
  <si>
    <t>fkim</t>
  </si>
  <si>
    <t>gblanchard</t>
  </si>
  <si>
    <t>hsimkin</t>
  </si>
  <si>
    <t>jdepiero</t>
  </si>
  <si>
    <t>msharron</t>
  </si>
  <si>
    <t>pthaler</t>
  </si>
  <si>
    <t>sesrick</t>
  </si>
  <si>
    <t>skillip</t>
  </si>
  <si>
    <t>Grand Total</t>
  </si>
  <si>
    <t>Portal Adoption Rate</t>
  </si>
  <si>
    <t># of patients</t>
  </si>
  <si>
    <t>Y</t>
  </si>
  <si>
    <t>Rate</t>
  </si>
  <si>
    <t>INR Time In Range</t>
  </si>
  <si>
    <t>Total</t>
  </si>
  <si>
    <t>Continuity of Care</t>
  </si>
  <si>
    <t>Visits</t>
  </si>
  <si>
    <t>Visit with Usual Provider</t>
  </si>
  <si>
    <t>% seen by provider</t>
  </si>
  <si>
    <t>cnormandin</t>
  </si>
  <si>
    <t>Seen by Dyad</t>
  </si>
  <si>
    <t>%</t>
  </si>
  <si>
    <t>Team 1</t>
  </si>
  <si>
    <t>Pod 1</t>
  </si>
  <si>
    <t>aaesrick</t>
  </si>
  <si>
    <t>Pod 2</t>
  </si>
  <si>
    <t>Team 2</t>
  </si>
  <si>
    <t>jpalmer</t>
  </si>
  <si>
    <t>jDePiero</t>
  </si>
  <si>
    <t>Team 3</t>
  </si>
  <si>
    <t>Dyads</t>
  </si>
  <si>
    <t>rmidler/jpolgar</t>
  </si>
  <si>
    <t>jfeinland/tkreek</t>
  </si>
  <si>
    <t>klopezdelcastillo/cviele</t>
  </si>
  <si>
    <t>mgump/sshumway</t>
  </si>
  <si>
    <t>mwalker/jstearns</t>
  </si>
  <si>
    <t>jpalmer/rkatz/ndoubleday</t>
  </si>
  <si>
    <t>rpotee/bwoodard</t>
  </si>
  <si>
    <t>pcarlan/pbuchanan/lyoung</t>
  </si>
  <si>
    <t>piverson/lappleton</t>
  </si>
  <si>
    <t>aesrick/sesrick</t>
  </si>
  <si>
    <t>pthaler/bgreen</t>
  </si>
  <si>
    <t>dkaufman/cnormandin</t>
  </si>
  <si>
    <t>skillip/egraef</t>
  </si>
  <si>
    <t>fkim/msharron</t>
  </si>
  <si>
    <t>tfurcolo/pkeough/canderson/jsamale</t>
  </si>
  <si>
    <t>lschwartz/trogers</t>
  </si>
  <si>
    <t>Statin Use</t>
  </si>
  <si>
    <t>A1c Control</t>
  </si>
  <si>
    <t>A1c 2x/yr</t>
  </si>
  <si>
    <t>BP control</t>
  </si>
  <si>
    <t>CAD statin use</t>
  </si>
  <si>
    <t>HTN</t>
  </si>
  <si>
    <t># of Pts with Diabetes</t>
  </si>
  <si>
    <t>Satisfied</t>
  </si>
  <si>
    <t>% Satisfied</t>
  </si>
  <si>
    <t>% satisfied</t>
  </si>
  <si>
    <t># Pts with  CAD</t>
  </si>
  <si>
    <t># Pts with HTN</t>
  </si>
  <si>
    <t># Satisfied</t>
  </si>
  <si>
    <t>Breast cancer screening</t>
  </si>
  <si>
    <t>Colorectal Screening</t>
  </si>
  <si>
    <t>Chlamydia Screening</t>
  </si>
  <si>
    <t>Number of women</t>
  </si>
  <si>
    <t># with breast cancer screening</t>
  </si>
  <si>
    <t>satisfied</t>
  </si>
  <si>
    <t># satisfied</t>
  </si>
  <si>
    <t># Pts with CHF</t>
  </si>
  <si>
    <t>CHF</t>
  </si>
  <si>
    <t>GhC</t>
  </si>
  <si>
    <t>dslack/ecory/yperry/hwzorek</t>
  </si>
  <si>
    <t>jdepiero/gblanchard</t>
  </si>
  <si>
    <t># of tests</t>
  </si>
  <si>
    <t>% therapeutic range</t>
  </si>
  <si>
    <t xml:space="preserve">* Please note we are now reporting on # of tests rather than # of patients, and the percent that are in therapeutic range.   (+/- 2) is no longer included. </t>
  </si>
  <si>
    <t>n/a</t>
  </si>
  <si>
    <t>A1c Control    &lt;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</si>
</sst>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0" fillId="7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/>
    <xf numFmtId="0" fontId="3" fillId="0" borderId="1" xfId="0" applyFont="1" applyBorder="1"/>
    <xf numFmtId="0" fontId="0" fillId="0" borderId="0" xfId="0" applyFont="1"/>
    <xf numFmtId="0" fontId="0" fillId="0" borderId="3" xfId="0" applyBorder="1"/>
    <xf numFmtId="0" fontId="0" fillId="14" borderId="2" xfId="0" applyFill="1" applyBorder="1"/>
    <xf numFmtId="0" fontId="2" fillId="14" borderId="2" xfId="0" applyFont="1" applyFill="1" applyBorder="1"/>
    <xf numFmtId="0" fontId="0" fillId="0" borderId="0" xfId="0"/>
    <xf numFmtId="0" fontId="0" fillId="8" borderId="0" xfId="0" applyFill="1"/>
    <xf numFmtId="0" fontId="0" fillId="11" borderId="0" xfId="0" applyFill="1"/>
    <xf numFmtId="0" fontId="2" fillId="0" borderId="1" xfId="0" applyFont="1" applyBorder="1"/>
    <xf numFmtId="0" fontId="0" fillId="12" borderId="0" xfId="0" applyFill="1"/>
    <xf numFmtId="0" fontId="0" fillId="0" borderId="0" xfId="0" applyAlignment="1">
      <alignment wrapText="1"/>
    </xf>
    <xf numFmtId="0" fontId="0" fillId="9" borderId="0" xfId="0" applyFill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11" borderId="0" xfId="0" applyFill="1" applyBorder="1"/>
    <xf numFmtId="0" fontId="4" fillId="0" borderId="0" xfId="0" applyFont="1" applyBorder="1" applyAlignment="1">
      <alignment horizontal="left" vertical="top"/>
    </xf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wrapText="1"/>
    </xf>
    <xf numFmtId="9" fontId="2" fillId="0" borderId="0" xfId="1" applyFont="1"/>
    <xf numFmtId="0" fontId="2" fillId="8" borderId="0" xfId="0" applyFont="1" applyFill="1"/>
    <xf numFmtId="0" fontId="0" fillId="0" borderId="0" xfId="0"/>
    <xf numFmtId="0" fontId="0" fillId="8" borderId="0" xfId="0" applyFill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9" fontId="0" fillId="0" borderId="0" xfId="1" applyFont="1"/>
    <xf numFmtId="0" fontId="0" fillId="0" borderId="0" xfId="0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2" fillId="12" borderId="0" xfId="0" applyFont="1" applyFill="1"/>
    <xf numFmtId="0" fontId="2" fillId="7" borderId="0" xfId="0" applyFont="1" applyFill="1"/>
    <xf numFmtId="0" fontId="2" fillId="15" borderId="1" xfId="0" applyFont="1" applyFill="1" applyBorder="1"/>
    <xf numFmtId="9" fontId="2" fillId="15" borderId="1" xfId="1" applyFont="1" applyFill="1" applyBorder="1"/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2" borderId="0" xfId="0" applyFont="1" applyFill="1"/>
    <xf numFmtId="9" fontId="1" fillId="0" borderId="0" xfId="1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0" borderId="0" xfId="0" applyNumberFormat="1"/>
    <xf numFmtId="9" fontId="0" fillId="0" borderId="0" xfId="0" applyNumberFormat="1"/>
    <xf numFmtId="0" fontId="0" fillId="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9" fontId="1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11" borderId="2" xfId="0" applyFill="1" applyBorder="1" applyAlignment="1">
      <alignment horizontal="center" wrapText="1"/>
    </xf>
    <xf numFmtId="9" fontId="2" fillId="14" borderId="2" xfId="1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 wrapText="1"/>
    </xf>
    <xf numFmtId="0" fontId="2" fillId="14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16" workbookViewId="0">
      <selection activeCell="C54" sqref="C54"/>
    </sheetView>
  </sheetViews>
  <sheetFormatPr defaultRowHeight="15" x14ac:dyDescent="0.25"/>
  <cols>
    <col min="1" max="1" width="9.140625" style="30"/>
    <col min="2" max="2" width="14.7109375" style="30" customWidth="1"/>
    <col min="3" max="3" width="13.28515625" style="30" customWidth="1"/>
    <col min="4" max="9" width="9.140625" style="30"/>
    <col min="10" max="10" width="8.85546875" style="30" customWidth="1"/>
    <col min="11" max="12" width="9.140625" style="30"/>
    <col min="13" max="13" width="9.5703125" style="30" bestFit="1" customWidth="1"/>
    <col min="14" max="16384" width="9.140625" style="30"/>
  </cols>
  <sheetData>
    <row r="1" spans="1:20" x14ac:dyDescent="0.25">
      <c r="D1" s="93" t="s">
        <v>91</v>
      </c>
      <c r="E1" s="93"/>
      <c r="F1" s="94" t="s">
        <v>92</v>
      </c>
      <c r="G1" s="94"/>
      <c r="H1" s="93" t="s">
        <v>93</v>
      </c>
      <c r="I1" s="93"/>
      <c r="J1" s="97" t="s">
        <v>94</v>
      </c>
      <c r="K1" s="98"/>
      <c r="M1" s="95" t="s">
        <v>95</v>
      </c>
      <c r="N1" s="95"/>
      <c r="P1" s="96" t="s">
        <v>96</v>
      </c>
      <c r="Q1" s="96"/>
      <c r="S1" s="92" t="s">
        <v>112</v>
      </c>
      <c r="T1" s="92"/>
    </row>
    <row r="2" spans="1:20" ht="45" x14ac:dyDescent="0.25">
      <c r="B2" s="30" t="s">
        <v>0</v>
      </c>
      <c r="C2" s="88" t="s">
        <v>97</v>
      </c>
      <c r="D2" s="48" t="s">
        <v>98</v>
      </c>
      <c r="E2" s="49" t="s">
        <v>99</v>
      </c>
      <c r="F2" s="49" t="s">
        <v>120</v>
      </c>
      <c r="G2" s="49" t="s">
        <v>100</v>
      </c>
      <c r="H2" s="49" t="s">
        <v>93</v>
      </c>
      <c r="I2" s="49" t="s">
        <v>100</v>
      </c>
      <c r="J2" s="49" t="s">
        <v>94</v>
      </c>
      <c r="K2" s="49" t="s">
        <v>100</v>
      </c>
      <c r="L2" s="50" t="s">
        <v>101</v>
      </c>
      <c r="M2" s="49" t="s">
        <v>95</v>
      </c>
      <c r="N2" s="49" t="s">
        <v>100</v>
      </c>
      <c r="O2" s="51" t="s">
        <v>102</v>
      </c>
      <c r="P2" s="49" t="s">
        <v>103</v>
      </c>
      <c r="Q2" s="49" t="s">
        <v>100</v>
      </c>
      <c r="R2" s="52" t="s">
        <v>111</v>
      </c>
      <c r="S2" s="49" t="s">
        <v>110</v>
      </c>
      <c r="T2" s="49" t="s">
        <v>100</v>
      </c>
    </row>
    <row r="3" spans="1:20" x14ac:dyDescent="0.25">
      <c r="A3" s="5" t="s">
        <v>1</v>
      </c>
      <c r="B3" s="30" t="s">
        <v>2</v>
      </c>
      <c r="C3" s="80">
        <v>21</v>
      </c>
      <c r="D3" s="43">
        <v>15</v>
      </c>
      <c r="E3" s="81">
        <f t="shared" ref="E3:E50" si="0">D3/C3</f>
        <v>0.7142857142857143</v>
      </c>
      <c r="F3" s="43">
        <v>17</v>
      </c>
      <c r="G3" s="81">
        <f>F3/C3</f>
        <v>0.80952380952380953</v>
      </c>
      <c r="H3" s="43">
        <v>10</v>
      </c>
      <c r="I3" s="81">
        <f>H3/C3</f>
        <v>0.47619047619047616</v>
      </c>
      <c r="J3" s="43">
        <v>17</v>
      </c>
      <c r="K3" s="81">
        <f>J3/C3</f>
        <v>0.80952380952380953</v>
      </c>
      <c r="L3" s="80">
        <v>8</v>
      </c>
      <c r="M3" s="43">
        <v>8</v>
      </c>
      <c r="N3" s="81">
        <f>M3/L3</f>
        <v>1</v>
      </c>
      <c r="O3" s="80">
        <v>58</v>
      </c>
      <c r="P3" s="43">
        <v>44</v>
      </c>
      <c r="Q3" s="81">
        <f>P3/O3</f>
        <v>0.75862068965517238</v>
      </c>
      <c r="R3" s="43">
        <v>2</v>
      </c>
      <c r="S3" s="43">
        <v>1</v>
      </c>
      <c r="T3" s="72">
        <f>S3/R3</f>
        <v>0.5</v>
      </c>
    </row>
    <row r="4" spans="1:20" x14ac:dyDescent="0.25">
      <c r="A4" s="5" t="s">
        <v>1</v>
      </c>
      <c r="B4" s="30" t="s">
        <v>3</v>
      </c>
      <c r="C4" s="43">
        <v>62</v>
      </c>
      <c r="D4" s="43">
        <v>45</v>
      </c>
      <c r="E4" s="81">
        <f t="shared" si="0"/>
        <v>0.72580645161290325</v>
      </c>
      <c r="F4" s="43">
        <v>55</v>
      </c>
      <c r="G4" s="81">
        <f>F4/C4</f>
        <v>0.88709677419354838</v>
      </c>
      <c r="H4" s="43">
        <v>44</v>
      </c>
      <c r="I4" s="81">
        <f>H4/C4</f>
        <v>0.70967741935483875</v>
      </c>
      <c r="J4" s="43">
        <v>47</v>
      </c>
      <c r="K4" s="81">
        <f>J4/C4</f>
        <v>0.75806451612903225</v>
      </c>
      <c r="L4" s="43">
        <v>17</v>
      </c>
      <c r="M4" s="82">
        <v>17</v>
      </c>
      <c r="N4" s="81">
        <f>M4/L4</f>
        <v>1</v>
      </c>
      <c r="O4" s="43">
        <v>254</v>
      </c>
      <c r="P4" s="43">
        <v>212</v>
      </c>
      <c r="Q4" s="81">
        <f>P4/O4</f>
        <v>0.83464566929133854</v>
      </c>
      <c r="R4" s="43">
        <v>9</v>
      </c>
      <c r="S4" s="43">
        <v>6</v>
      </c>
      <c r="T4" s="72">
        <f t="shared" ref="T4:T50" si="1">S4/R4</f>
        <v>0.66666666666666663</v>
      </c>
    </row>
    <row r="5" spans="1:20" x14ac:dyDescent="0.25">
      <c r="A5" s="5" t="s">
        <v>1</v>
      </c>
      <c r="B5" s="30" t="s">
        <v>4</v>
      </c>
      <c r="C5" s="43">
        <v>78</v>
      </c>
      <c r="D5" s="43">
        <v>47</v>
      </c>
      <c r="E5" s="81">
        <f t="shared" si="0"/>
        <v>0.60256410256410253</v>
      </c>
      <c r="F5" s="43">
        <v>62</v>
      </c>
      <c r="G5" s="81">
        <f t="shared" ref="G5:G50" si="2">F5/C5</f>
        <v>0.79487179487179482</v>
      </c>
      <c r="H5" s="43">
        <v>56</v>
      </c>
      <c r="I5" s="81">
        <f t="shared" ref="I5:I50" si="3">H5/C5</f>
        <v>0.71794871794871795</v>
      </c>
      <c r="J5" s="43">
        <v>65</v>
      </c>
      <c r="K5" s="81">
        <f t="shared" ref="K5:K50" si="4">J5/C5</f>
        <v>0.83333333333333337</v>
      </c>
      <c r="L5" s="43">
        <v>26</v>
      </c>
      <c r="M5" s="83">
        <v>24</v>
      </c>
      <c r="N5" s="81">
        <f t="shared" ref="N5:N50" si="5">M5/L5</f>
        <v>0.92307692307692313</v>
      </c>
      <c r="O5" s="83">
        <v>222</v>
      </c>
      <c r="P5" s="83">
        <v>170</v>
      </c>
      <c r="Q5" s="81">
        <f t="shared" ref="Q5:Q50" si="6">P5/O5</f>
        <v>0.76576576576576572</v>
      </c>
      <c r="R5" s="83">
        <v>14</v>
      </c>
      <c r="S5" s="83">
        <v>12</v>
      </c>
      <c r="T5" s="72">
        <f t="shared" si="1"/>
        <v>0.8571428571428571</v>
      </c>
    </row>
    <row r="6" spans="1:20" x14ac:dyDescent="0.25">
      <c r="A6" s="5" t="s">
        <v>1</v>
      </c>
      <c r="B6" s="30" t="s">
        <v>5</v>
      </c>
      <c r="C6" s="84">
        <v>73</v>
      </c>
      <c r="D6" s="84">
        <v>49</v>
      </c>
      <c r="E6" s="81">
        <f t="shared" si="0"/>
        <v>0.67123287671232879</v>
      </c>
      <c r="F6" s="84">
        <v>56</v>
      </c>
      <c r="G6" s="81">
        <f t="shared" si="2"/>
        <v>0.76712328767123283</v>
      </c>
      <c r="H6" s="84">
        <v>49</v>
      </c>
      <c r="I6" s="81">
        <f t="shared" si="3"/>
        <v>0.67123287671232879</v>
      </c>
      <c r="J6" s="84">
        <v>53</v>
      </c>
      <c r="K6" s="81">
        <f t="shared" si="4"/>
        <v>0.72602739726027399</v>
      </c>
      <c r="L6" s="84">
        <v>16</v>
      </c>
      <c r="M6" s="83">
        <v>14</v>
      </c>
      <c r="N6" s="81">
        <f t="shared" si="5"/>
        <v>0.875</v>
      </c>
      <c r="O6" s="85">
        <v>171</v>
      </c>
      <c r="P6" s="85">
        <v>120</v>
      </c>
      <c r="Q6" s="81">
        <f t="shared" si="6"/>
        <v>0.70175438596491224</v>
      </c>
      <c r="R6" s="85">
        <v>7</v>
      </c>
      <c r="S6" s="85">
        <v>4</v>
      </c>
      <c r="T6" s="72">
        <f t="shared" si="1"/>
        <v>0.5714285714285714</v>
      </c>
    </row>
    <row r="7" spans="1:20" x14ac:dyDescent="0.25">
      <c r="A7" s="5" t="s">
        <v>1</v>
      </c>
      <c r="B7" s="30" t="s">
        <v>6</v>
      </c>
      <c r="C7" s="84">
        <v>76</v>
      </c>
      <c r="D7" s="84">
        <v>41</v>
      </c>
      <c r="E7" s="81">
        <f t="shared" si="0"/>
        <v>0.53947368421052633</v>
      </c>
      <c r="F7" s="84">
        <v>52</v>
      </c>
      <c r="G7" s="81">
        <f t="shared" si="2"/>
        <v>0.68421052631578949</v>
      </c>
      <c r="H7" s="84">
        <v>43</v>
      </c>
      <c r="I7" s="81">
        <f t="shared" si="3"/>
        <v>0.56578947368421051</v>
      </c>
      <c r="J7" s="84">
        <v>61</v>
      </c>
      <c r="K7" s="81">
        <f t="shared" si="4"/>
        <v>0.80263157894736847</v>
      </c>
      <c r="L7" s="84">
        <v>33</v>
      </c>
      <c r="M7" s="85">
        <v>28</v>
      </c>
      <c r="N7" s="81">
        <f t="shared" si="5"/>
        <v>0.84848484848484851</v>
      </c>
      <c r="O7" s="85">
        <v>172</v>
      </c>
      <c r="P7" s="85">
        <v>124</v>
      </c>
      <c r="Q7" s="81">
        <f t="shared" si="6"/>
        <v>0.72093023255813948</v>
      </c>
      <c r="R7" s="85">
        <v>7</v>
      </c>
      <c r="S7" s="85">
        <v>5</v>
      </c>
      <c r="T7" s="72">
        <f t="shared" si="1"/>
        <v>0.7142857142857143</v>
      </c>
    </row>
    <row r="8" spans="1:20" x14ac:dyDescent="0.25">
      <c r="A8" s="5" t="s">
        <v>1</v>
      </c>
      <c r="B8" s="30" t="s">
        <v>7</v>
      </c>
      <c r="C8" s="84">
        <v>62</v>
      </c>
      <c r="D8" s="84">
        <v>37</v>
      </c>
      <c r="E8" s="81">
        <f t="shared" si="0"/>
        <v>0.59677419354838712</v>
      </c>
      <c r="F8" s="84">
        <v>46</v>
      </c>
      <c r="G8" s="81">
        <f t="shared" si="2"/>
        <v>0.74193548387096775</v>
      </c>
      <c r="H8" s="84">
        <v>38</v>
      </c>
      <c r="I8" s="81">
        <f t="shared" si="3"/>
        <v>0.61290322580645162</v>
      </c>
      <c r="J8" s="84">
        <v>48</v>
      </c>
      <c r="K8" s="81">
        <f t="shared" si="4"/>
        <v>0.77419354838709675</v>
      </c>
      <c r="L8" s="84">
        <v>10</v>
      </c>
      <c r="M8" s="85">
        <v>9</v>
      </c>
      <c r="N8" s="81">
        <f t="shared" si="5"/>
        <v>0.9</v>
      </c>
      <c r="O8" s="85">
        <v>141</v>
      </c>
      <c r="P8" s="85">
        <v>112</v>
      </c>
      <c r="Q8" s="81">
        <f t="shared" si="6"/>
        <v>0.79432624113475181</v>
      </c>
      <c r="R8" s="85" t="s">
        <v>119</v>
      </c>
      <c r="S8" s="85" t="s">
        <v>119</v>
      </c>
      <c r="T8" s="72" t="s">
        <v>119</v>
      </c>
    </row>
    <row r="9" spans="1:20" x14ac:dyDescent="0.25">
      <c r="A9" s="5" t="s">
        <v>1</v>
      </c>
      <c r="B9" s="30" t="s">
        <v>8</v>
      </c>
      <c r="C9" s="84">
        <v>127</v>
      </c>
      <c r="D9" s="84">
        <v>112</v>
      </c>
      <c r="E9" s="81">
        <f t="shared" si="0"/>
        <v>0.88188976377952755</v>
      </c>
      <c r="F9" s="84">
        <v>114</v>
      </c>
      <c r="G9" s="81">
        <f t="shared" si="2"/>
        <v>0.89763779527559051</v>
      </c>
      <c r="H9" s="84">
        <v>87</v>
      </c>
      <c r="I9" s="81">
        <f t="shared" si="3"/>
        <v>0.68503937007874016</v>
      </c>
      <c r="J9" s="84">
        <v>103</v>
      </c>
      <c r="K9" s="81">
        <f t="shared" si="4"/>
        <v>0.8110236220472441</v>
      </c>
      <c r="L9" s="84">
        <v>81</v>
      </c>
      <c r="M9" s="85">
        <v>77</v>
      </c>
      <c r="N9" s="81">
        <f t="shared" si="5"/>
        <v>0.95061728395061729</v>
      </c>
      <c r="O9" s="85">
        <v>350</v>
      </c>
      <c r="P9" s="85">
        <v>314</v>
      </c>
      <c r="Q9" s="81">
        <f t="shared" si="6"/>
        <v>0.89714285714285713</v>
      </c>
      <c r="R9" s="85">
        <v>42</v>
      </c>
      <c r="S9" s="85">
        <v>33</v>
      </c>
      <c r="T9" s="72">
        <f t="shared" si="1"/>
        <v>0.7857142857142857</v>
      </c>
    </row>
    <row r="10" spans="1:20" x14ac:dyDescent="0.25">
      <c r="A10" s="5" t="s">
        <v>1</v>
      </c>
      <c r="B10" s="30" t="s">
        <v>9</v>
      </c>
      <c r="C10" s="84">
        <v>138</v>
      </c>
      <c r="D10" s="84">
        <v>88</v>
      </c>
      <c r="E10" s="81">
        <f t="shared" si="0"/>
        <v>0.6376811594202898</v>
      </c>
      <c r="F10" s="84">
        <v>106</v>
      </c>
      <c r="G10" s="81">
        <f t="shared" si="2"/>
        <v>0.76811594202898548</v>
      </c>
      <c r="H10" s="84">
        <v>81</v>
      </c>
      <c r="I10" s="81">
        <f t="shared" si="3"/>
        <v>0.58695652173913049</v>
      </c>
      <c r="J10" s="84">
        <v>111</v>
      </c>
      <c r="K10" s="81">
        <f t="shared" si="4"/>
        <v>0.80434782608695654</v>
      </c>
      <c r="L10" s="84">
        <v>48</v>
      </c>
      <c r="M10" s="85">
        <v>46</v>
      </c>
      <c r="N10" s="81">
        <f t="shared" si="5"/>
        <v>0.95833333333333337</v>
      </c>
      <c r="O10" s="85">
        <v>286</v>
      </c>
      <c r="P10" s="85">
        <v>233</v>
      </c>
      <c r="Q10" s="81">
        <f t="shared" si="6"/>
        <v>0.81468531468531469</v>
      </c>
      <c r="R10" s="85">
        <v>26</v>
      </c>
      <c r="S10" s="85">
        <v>13</v>
      </c>
      <c r="T10" s="72">
        <f t="shared" si="1"/>
        <v>0.5</v>
      </c>
    </row>
    <row r="11" spans="1:20" x14ac:dyDescent="0.25">
      <c r="A11" s="5" t="s">
        <v>1</v>
      </c>
      <c r="B11" s="30" t="s">
        <v>10</v>
      </c>
      <c r="C11" s="84">
        <v>122</v>
      </c>
      <c r="D11" s="84">
        <v>76</v>
      </c>
      <c r="E11" s="81">
        <f t="shared" si="0"/>
        <v>0.62295081967213117</v>
      </c>
      <c r="F11" s="84">
        <v>100</v>
      </c>
      <c r="G11" s="81">
        <f t="shared" si="2"/>
        <v>0.81967213114754101</v>
      </c>
      <c r="H11" s="84">
        <v>77</v>
      </c>
      <c r="I11" s="81">
        <f t="shared" si="3"/>
        <v>0.63114754098360659</v>
      </c>
      <c r="J11" s="84">
        <v>82</v>
      </c>
      <c r="K11" s="81">
        <f t="shared" si="4"/>
        <v>0.67213114754098358</v>
      </c>
      <c r="L11" s="84">
        <v>49</v>
      </c>
      <c r="M11" s="85">
        <v>43</v>
      </c>
      <c r="N11" s="81">
        <f t="shared" si="5"/>
        <v>0.87755102040816324</v>
      </c>
      <c r="O11" s="85">
        <v>292</v>
      </c>
      <c r="P11" s="85">
        <v>236</v>
      </c>
      <c r="Q11" s="81">
        <f t="shared" si="6"/>
        <v>0.80821917808219179</v>
      </c>
      <c r="R11" s="85">
        <v>16</v>
      </c>
      <c r="S11" s="85">
        <v>15</v>
      </c>
      <c r="T11" s="72">
        <f t="shared" si="1"/>
        <v>0.9375</v>
      </c>
    </row>
    <row r="12" spans="1:20" x14ac:dyDescent="0.25">
      <c r="A12" s="2" t="s">
        <v>11</v>
      </c>
      <c r="B12" s="30" t="s">
        <v>12</v>
      </c>
      <c r="C12" s="84">
        <v>53</v>
      </c>
      <c r="D12" s="84">
        <v>30</v>
      </c>
      <c r="E12" s="81">
        <f t="shared" si="0"/>
        <v>0.56603773584905659</v>
      </c>
      <c r="F12" s="84">
        <v>45</v>
      </c>
      <c r="G12" s="81">
        <f t="shared" si="2"/>
        <v>0.84905660377358494</v>
      </c>
      <c r="H12" s="84">
        <v>40</v>
      </c>
      <c r="I12" s="81">
        <f t="shared" si="3"/>
        <v>0.75471698113207553</v>
      </c>
      <c r="J12" s="84">
        <v>48</v>
      </c>
      <c r="K12" s="81">
        <f t="shared" si="4"/>
        <v>0.90566037735849059</v>
      </c>
      <c r="L12" s="84">
        <v>14</v>
      </c>
      <c r="M12" s="85">
        <v>12</v>
      </c>
      <c r="N12" s="81">
        <f t="shared" si="5"/>
        <v>0.8571428571428571</v>
      </c>
      <c r="O12" s="85">
        <v>135</v>
      </c>
      <c r="P12" s="85">
        <v>107</v>
      </c>
      <c r="Q12" s="81">
        <f t="shared" si="6"/>
        <v>0.79259259259259263</v>
      </c>
      <c r="R12" s="85">
        <v>4</v>
      </c>
      <c r="S12" s="85">
        <v>3</v>
      </c>
      <c r="T12" s="72">
        <f t="shared" si="1"/>
        <v>0.75</v>
      </c>
    </row>
    <row r="13" spans="1:20" x14ac:dyDescent="0.25">
      <c r="A13" s="2" t="s">
        <v>11</v>
      </c>
      <c r="B13" s="30" t="s">
        <v>13</v>
      </c>
      <c r="C13" s="84">
        <v>128</v>
      </c>
      <c r="D13" s="84">
        <v>96</v>
      </c>
      <c r="E13" s="81">
        <f t="shared" si="0"/>
        <v>0.75</v>
      </c>
      <c r="F13" s="84">
        <v>107</v>
      </c>
      <c r="G13" s="81">
        <f t="shared" si="2"/>
        <v>0.8359375</v>
      </c>
      <c r="H13" s="84">
        <v>93</v>
      </c>
      <c r="I13" s="81">
        <f t="shared" si="3"/>
        <v>0.7265625</v>
      </c>
      <c r="J13" s="84">
        <v>101</v>
      </c>
      <c r="K13" s="81">
        <f t="shared" si="4"/>
        <v>0.7890625</v>
      </c>
      <c r="L13" s="84">
        <v>53</v>
      </c>
      <c r="M13" s="85">
        <v>46</v>
      </c>
      <c r="N13" s="81">
        <f t="shared" si="5"/>
        <v>0.86792452830188682</v>
      </c>
      <c r="O13" s="85">
        <v>216</v>
      </c>
      <c r="P13" s="85">
        <v>179</v>
      </c>
      <c r="Q13" s="81">
        <f t="shared" si="6"/>
        <v>0.82870370370370372</v>
      </c>
      <c r="R13" s="85">
        <v>25</v>
      </c>
      <c r="S13" s="85">
        <v>20</v>
      </c>
      <c r="T13" s="72">
        <f t="shared" si="1"/>
        <v>0.8</v>
      </c>
    </row>
    <row r="14" spans="1:20" x14ac:dyDescent="0.25">
      <c r="A14" s="2" t="s">
        <v>11</v>
      </c>
      <c r="B14" s="30" t="s">
        <v>14</v>
      </c>
      <c r="C14" s="84">
        <v>44</v>
      </c>
      <c r="D14" s="84">
        <v>34</v>
      </c>
      <c r="E14" s="81">
        <f t="shared" si="0"/>
        <v>0.77272727272727271</v>
      </c>
      <c r="F14" s="84">
        <v>37</v>
      </c>
      <c r="G14" s="81">
        <f t="shared" si="2"/>
        <v>0.84090909090909094</v>
      </c>
      <c r="H14" s="84">
        <v>28</v>
      </c>
      <c r="I14" s="81">
        <f t="shared" si="3"/>
        <v>0.63636363636363635</v>
      </c>
      <c r="J14" s="84">
        <v>38</v>
      </c>
      <c r="K14" s="81">
        <f t="shared" si="4"/>
        <v>0.86363636363636365</v>
      </c>
      <c r="L14" s="84">
        <v>11</v>
      </c>
      <c r="M14" s="85">
        <v>10</v>
      </c>
      <c r="N14" s="81">
        <f t="shared" si="5"/>
        <v>0.90909090909090906</v>
      </c>
      <c r="O14" s="85">
        <v>129</v>
      </c>
      <c r="P14" s="85">
        <v>111</v>
      </c>
      <c r="Q14" s="81">
        <f t="shared" si="6"/>
        <v>0.86046511627906974</v>
      </c>
      <c r="R14" s="85">
        <v>2</v>
      </c>
      <c r="S14" s="85">
        <v>1</v>
      </c>
      <c r="T14" s="72">
        <f t="shared" si="1"/>
        <v>0.5</v>
      </c>
    </row>
    <row r="15" spans="1:20" x14ac:dyDescent="0.25">
      <c r="A15" s="2" t="s">
        <v>11</v>
      </c>
      <c r="B15" s="30" t="s">
        <v>15</v>
      </c>
      <c r="C15" s="84">
        <v>30</v>
      </c>
      <c r="D15" s="84">
        <v>19</v>
      </c>
      <c r="E15" s="81">
        <f t="shared" si="0"/>
        <v>0.6333333333333333</v>
      </c>
      <c r="F15" s="84">
        <v>27</v>
      </c>
      <c r="G15" s="81">
        <f t="shared" si="2"/>
        <v>0.9</v>
      </c>
      <c r="H15" s="84">
        <v>19</v>
      </c>
      <c r="I15" s="81">
        <f t="shared" si="3"/>
        <v>0.6333333333333333</v>
      </c>
      <c r="J15" s="84">
        <v>24</v>
      </c>
      <c r="K15" s="81">
        <f t="shared" si="4"/>
        <v>0.8</v>
      </c>
      <c r="L15" s="84">
        <v>5</v>
      </c>
      <c r="M15" s="85">
        <v>5</v>
      </c>
      <c r="N15" s="81">
        <f t="shared" si="5"/>
        <v>1</v>
      </c>
      <c r="O15" s="85">
        <v>60</v>
      </c>
      <c r="P15" s="85">
        <v>46</v>
      </c>
      <c r="Q15" s="81">
        <f t="shared" si="6"/>
        <v>0.76666666666666672</v>
      </c>
      <c r="R15" s="85" t="s">
        <v>119</v>
      </c>
      <c r="S15" s="85" t="s">
        <v>119</v>
      </c>
      <c r="T15" s="72" t="s">
        <v>119</v>
      </c>
    </row>
    <row r="16" spans="1:20" x14ac:dyDescent="0.25">
      <c r="A16" s="2" t="s">
        <v>11</v>
      </c>
      <c r="B16" s="30" t="s">
        <v>16</v>
      </c>
      <c r="C16" s="84">
        <v>106</v>
      </c>
      <c r="D16" s="84">
        <v>63</v>
      </c>
      <c r="E16" s="81">
        <f t="shared" si="0"/>
        <v>0.59433962264150941</v>
      </c>
      <c r="F16" s="84">
        <v>84</v>
      </c>
      <c r="G16" s="81">
        <f t="shared" si="2"/>
        <v>0.79245283018867929</v>
      </c>
      <c r="H16" s="84">
        <v>66</v>
      </c>
      <c r="I16" s="81">
        <f t="shared" si="3"/>
        <v>0.62264150943396224</v>
      </c>
      <c r="J16" s="84">
        <v>88</v>
      </c>
      <c r="K16" s="81">
        <f t="shared" si="4"/>
        <v>0.83018867924528306</v>
      </c>
      <c r="L16" s="84">
        <v>46</v>
      </c>
      <c r="M16" s="85">
        <v>42</v>
      </c>
      <c r="N16" s="81">
        <f t="shared" si="5"/>
        <v>0.91304347826086951</v>
      </c>
      <c r="O16" s="85">
        <v>204</v>
      </c>
      <c r="P16" s="85">
        <v>165</v>
      </c>
      <c r="Q16" s="81">
        <f t="shared" si="6"/>
        <v>0.80882352941176472</v>
      </c>
      <c r="R16" s="85">
        <v>18</v>
      </c>
      <c r="S16" s="85">
        <v>17</v>
      </c>
      <c r="T16" s="72">
        <f t="shared" si="1"/>
        <v>0.94444444444444442</v>
      </c>
    </row>
    <row r="17" spans="1:20" x14ac:dyDescent="0.25">
      <c r="A17" s="2" t="s">
        <v>11</v>
      </c>
      <c r="B17" s="30" t="s">
        <v>17</v>
      </c>
      <c r="C17" s="84">
        <v>124</v>
      </c>
      <c r="D17" s="84">
        <v>90</v>
      </c>
      <c r="E17" s="81">
        <f t="shared" si="0"/>
        <v>0.72580645161290325</v>
      </c>
      <c r="F17" s="84">
        <v>107</v>
      </c>
      <c r="G17" s="81">
        <f t="shared" si="2"/>
        <v>0.86290322580645162</v>
      </c>
      <c r="H17" s="84">
        <v>95</v>
      </c>
      <c r="I17" s="81">
        <f t="shared" si="3"/>
        <v>0.7661290322580645</v>
      </c>
      <c r="J17" s="84">
        <v>109</v>
      </c>
      <c r="K17" s="81">
        <f t="shared" si="4"/>
        <v>0.87903225806451613</v>
      </c>
      <c r="L17" s="84">
        <v>41</v>
      </c>
      <c r="M17" s="85">
        <v>35</v>
      </c>
      <c r="N17" s="81">
        <f t="shared" si="5"/>
        <v>0.85365853658536583</v>
      </c>
      <c r="O17" s="85">
        <v>268</v>
      </c>
      <c r="P17" s="85">
        <v>229</v>
      </c>
      <c r="Q17" s="81">
        <f t="shared" si="6"/>
        <v>0.85447761194029848</v>
      </c>
      <c r="R17" s="85">
        <v>16</v>
      </c>
      <c r="S17" s="85">
        <v>10</v>
      </c>
      <c r="T17" s="72">
        <f t="shared" si="1"/>
        <v>0.625</v>
      </c>
    </row>
    <row r="18" spans="1:20" x14ac:dyDescent="0.25">
      <c r="A18" s="2" t="s">
        <v>11</v>
      </c>
      <c r="B18" s="30" t="s">
        <v>18</v>
      </c>
      <c r="C18" s="84">
        <v>95</v>
      </c>
      <c r="D18" s="84">
        <v>67</v>
      </c>
      <c r="E18" s="81">
        <f t="shared" si="0"/>
        <v>0.70526315789473681</v>
      </c>
      <c r="F18" s="84">
        <v>81</v>
      </c>
      <c r="G18" s="81">
        <f t="shared" si="2"/>
        <v>0.85263157894736841</v>
      </c>
      <c r="H18" s="84">
        <v>75</v>
      </c>
      <c r="I18" s="81">
        <f t="shared" si="3"/>
        <v>0.78947368421052633</v>
      </c>
      <c r="J18" s="84">
        <v>84</v>
      </c>
      <c r="K18" s="81">
        <f t="shared" si="4"/>
        <v>0.88421052631578945</v>
      </c>
      <c r="L18" s="84">
        <v>22</v>
      </c>
      <c r="M18" s="85">
        <v>21</v>
      </c>
      <c r="N18" s="81">
        <f t="shared" si="5"/>
        <v>0.95454545454545459</v>
      </c>
      <c r="O18" s="85">
        <v>222</v>
      </c>
      <c r="P18" s="85">
        <v>197</v>
      </c>
      <c r="Q18" s="81">
        <f t="shared" si="6"/>
        <v>0.88738738738738743</v>
      </c>
      <c r="R18" s="85">
        <v>11</v>
      </c>
      <c r="S18" s="85">
        <v>10</v>
      </c>
      <c r="T18" s="72">
        <f t="shared" si="1"/>
        <v>0.90909090909090906</v>
      </c>
    </row>
    <row r="19" spans="1:20" x14ac:dyDescent="0.25">
      <c r="A19" s="2" t="s">
        <v>11</v>
      </c>
      <c r="B19" s="30" t="s">
        <v>19</v>
      </c>
      <c r="C19" s="84">
        <v>50</v>
      </c>
      <c r="D19" s="84">
        <v>26</v>
      </c>
      <c r="E19" s="81">
        <f t="shared" si="0"/>
        <v>0.52</v>
      </c>
      <c r="F19" s="84">
        <v>40</v>
      </c>
      <c r="G19" s="81">
        <f t="shared" si="2"/>
        <v>0.8</v>
      </c>
      <c r="H19" s="84">
        <v>36</v>
      </c>
      <c r="I19" s="81">
        <f t="shared" si="3"/>
        <v>0.72</v>
      </c>
      <c r="J19" s="84">
        <v>42</v>
      </c>
      <c r="K19" s="81">
        <f t="shared" si="4"/>
        <v>0.84</v>
      </c>
      <c r="L19" s="84">
        <v>16</v>
      </c>
      <c r="M19" s="85">
        <v>14</v>
      </c>
      <c r="N19" s="81">
        <f t="shared" si="5"/>
        <v>0.875</v>
      </c>
      <c r="O19" s="85">
        <v>123</v>
      </c>
      <c r="P19" s="85">
        <v>82</v>
      </c>
      <c r="Q19" s="81">
        <f t="shared" si="6"/>
        <v>0.66666666666666663</v>
      </c>
      <c r="R19" s="85">
        <v>7</v>
      </c>
      <c r="S19" s="85">
        <v>7</v>
      </c>
      <c r="T19" s="72">
        <f t="shared" si="1"/>
        <v>1</v>
      </c>
    </row>
    <row r="20" spans="1:20" x14ac:dyDescent="0.25">
      <c r="A20" s="2" t="s">
        <v>11</v>
      </c>
      <c r="B20" s="30" t="s">
        <v>20</v>
      </c>
      <c r="C20" s="84">
        <v>41</v>
      </c>
      <c r="D20" s="84">
        <v>22</v>
      </c>
      <c r="E20" s="81">
        <f t="shared" si="0"/>
        <v>0.53658536585365857</v>
      </c>
      <c r="F20" s="84">
        <v>33</v>
      </c>
      <c r="G20" s="81">
        <f t="shared" si="2"/>
        <v>0.80487804878048785</v>
      </c>
      <c r="H20" s="84">
        <v>22</v>
      </c>
      <c r="I20" s="81">
        <f t="shared" si="3"/>
        <v>0.53658536585365857</v>
      </c>
      <c r="J20" s="84">
        <v>37</v>
      </c>
      <c r="K20" s="81">
        <f t="shared" si="4"/>
        <v>0.90243902439024393</v>
      </c>
      <c r="L20" s="84">
        <v>12</v>
      </c>
      <c r="M20" s="85">
        <v>11</v>
      </c>
      <c r="N20" s="81">
        <f t="shared" si="5"/>
        <v>0.91666666666666663</v>
      </c>
      <c r="O20" s="85">
        <v>71</v>
      </c>
      <c r="P20" s="85">
        <v>60</v>
      </c>
      <c r="Q20" s="81">
        <f t="shared" si="6"/>
        <v>0.84507042253521125</v>
      </c>
      <c r="R20" s="85">
        <v>5</v>
      </c>
      <c r="S20" s="85">
        <v>5</v>
      </c>
      <c r="T20" s="72">
        <f t="shared" si="1"/>
        <v>1</v>
      </c>
    </row>
    <row r="21" spans="1:20" x14ac:dyDescent="0.25">
      <c r="A21" s="2" t="s">
        <v>11</v>
      </c>
      <c r="B21" s="30" t="s">
        <v>21</v>
      </c>
      <c r="C21" s="84">
        <v>26</v>
      </c>
      <c r="D21" s="84">
        <v>16</v>
      </c>
      <c r="E21" s="81">
        <f t="shared" si="0"/>
        <v>0.61538461538461542</v>
      </c>
      <c r="F21" s="84">
        <v>22</v>
      </c>
      <c r="G21" s="81">
        <f t="shared" si="2"/>
        <v>0.84615384615384615</v>
      </c>
      <c r="H21" s="84">
        <v>22</v>
      </c>
      <c r="I21" s="81">
        <f t="shared" si="3"/>
        <v>0.84615384615384615</v>
      </c>
      <c r="J21" s="84">
        <v>24</v>
      </c>
      <c r="K21" s="81">
        <f t="shared" si="4"/>
        <v>0.92307692307692313</v>
      </c>
      <c r="L21" s="84">
        <v>13</v>
      </c>
      <c r="M21" s="85">
        <v>9</v>
      </c>
      <c r="N21" s="81">
        <f t="shared" si="5"/>
        <v>0.69230769230769229</v>
      </c>
      <c r="O21" s="85">
        <v>76</v>
      </c>
      <c r="P21" s="85">
        <v>63</v>
      </c>
      <c r="Q21" s="81">
        <f t="shared" si="6"/>
        <v>0.82894736842105265</v>
      </c>
      <c r="R21" s="85">
        <v>9</v>
      </c>
      <c r="S21" s="85">
        <v>4</v>
      </c>
      <c r="T21" s="72">
        <f t="shared" si="1"/>
        <v>0.44444444444444442</v>
      </c>
    </row>
    <row r="22" spans="1:20" x14ac:dyDescent="0.25">
      <c r="A22" s="3" t="s">
        <v>22</v>
      </c>
      <c r="B22" s="30" t="s">
        <v>23</v>
      </c>
      <c r="C22" s="84">
        <v>27</v>
      </c>
      <c r="D22" s="84">
        <v>20</v>
      </c>
      <c r="E22" s="81">
        <f t="shared" si="0"/>
        <v>0.7407407407407407</v>
      </c>
      <c r="F22" s="84">
        <v>16</v>
      </c>
      <c r="G22" s="81">
        <f t="shared" si="2"/>
        <v>0.59259259259259256</v>
      </c>
      <c r="H22" s="84">
        <v>16</v>
      </c>
      <c r="I22" s="81">
        <f t="shared" si="3"/>
        <v>0.59259259259259256</v>
      </c>
      <c r="J22" s="84">
        <v>16</v>
      </c>
      <c r="K22" s="81">
        <f t="shared" si="4"/>
        <v>0.59259259259259256</v>
      </c>
      <c r="L22" s="84">
        <v>6</v>
      </c>
      <c r="M22" s="85">
        <v>5</v>
      </c>
      <c r="N22" s="81">
        <f t="shared" si="5"/>
        <v>0.83333333333333337</v>
      </c>
      <c r="O22" s="85">
        <v>61</v>
      </c>
      <c r="P22" s="85">
        <v>30</v>
      </c>
      <c r="Q22" s="81">
        <f t="shared" si="6"/>
        <v>0.49180327868852458</v>
      </c>
      <c r="R22" s="85">
        <v>5</v>
      </c>
      <c r="S22" s="85">
        <v>5</v>
      </c>
      <c r="T22" s="72">
        <f t="shared" si="1"/>
        <v>1</v>
      </c>
    </row>
    <row r="23" spans="1:20" x14ac:dyDescent="0.25">
      <c r="A23" s="3" t="s">
        <v>22</v>
      </c>
      <c r="B23" s="30" t="s">
        <v>24</v>
      </c>
      <c r="C23" s="84">
        <v>258</v>
      </c>
      <c r="D23" s="84">
        <v>203</v>
      </c>
      <c r="E23" s="81">
        <f t="shared" si="0"/>
        <v>0.78682170542635654</v>
      </c>
      <c r="F23" s="84">
        <v>213</v>
      </c>
      <c r="G23" s="81">
        <f t="shared" si="2"/>
        <v>0.82558139534883723</v>
      </c>
      <c r="H23" s="84">
        <v>194</v>
      </c>
      <c r="I23" s="81">
        <f t="shared" si="3"/>
        <v>0.75193798449612403</v>
      </c>
      <c r="J23" s="84">
        <v>200</v>
      </c>
      <c r="K23" s="81">
        <f t="shared" si="4"/>
        <v>0.77519379844961245</v>
      </c>
      <c r="L23" s="84">
        <v>120</v>
      </c>
      <c r="M23" s="85">
        <v>119</v>
      </c>
      <c r="N23" s="81">
        <f t="shared" si="5"/>
        <v>0.9916666666666667</v>
      </c>
      <c r="O23" s="85">
        <v>461</v>
      </c>
      <c r="P23" s="85">
        <v>326</v>
      </c>
      <c r="Q23" s="81">
        <f t="shared" si="6"/>
        <v>0.70715835140997829</v>
      </c>
      <c r="R23" s="85">
        <v>47</v>
      </c>
      <c r="S23" s="85">
        <v>33</v>
      </c>
      <c r="T23" s="72">
        <f t="shared" si="1"/>
        <v>0.7021276595744681</v>
      </c>
    </row>
    <row r="24" spans="1:20" x14ac:dyDescent="0.25">
      <c r="A24" s="3" t="s">
        <v>22</v>
      </c>
      <c r="B24" s="30" t="s">
        <v>25</v>
      </c>
      <c r="C24" s="84">
        <v>20</v>
      </c>
      <c r="D24" s="84">
        <v>11</v>
      </c>
      <c r="E24" s="81">
        <f t="shared" si="0"/>
        <v>0.55000000000000004</v>
      </c>
      <c r="F24" s="84">
        <v>7</v>
      </c>
      <c r="G24" s="81">
        <f t="shared" si="2"/>
        <v>0.35</v>
      </c>
      <c r="H24" s="84">
        <v>5</v>
      </c>
      <c r="I24" s="81">
        <f t="shared" si="3"/>
        <v>0.25</v>
      </c>
      <c r="J24" s="84">
        <v>7</v>
      </c>
      <c r="K24" s="81">
        <f t="shared" si="4"/>
        <v>0.35</v>
      </c>
      <c r="L24" s="84">
        <v>3</v>
      </c>
      <c r="M24" s="85">
        <v>2</v>
      </c>
      <c r="N24" s="81">
        <f t="shared" si="5"/>
        <v>0.66666666666666663</v>
      </c>
      <c r="O24" s="85">
        <v>47</v>
      </c>
      <c r="P24" s="85">
        <v>28</v>
      </c>
      <c r="Q24" s="81">
        <f t="shared" si="6"/>
        <v>0.5957446808510638</v>
      </c>
      <c r="R24" s="85">
        <v>1</v>
      </c>
      <c r="S24" s="85">
        <v>1</v>
      </c>
      <c r="T24" s="72">
        <f t="shared" si="1"/>
        <v>1</v>
      </c>
    </row>
    <row r="25" spans="1:20" x14ac:dyDescent="0.25">
      <c r="A25" s="3" t="s">
        <v>22</v>
      </c>
      <c r="B25" s="30" t="s">
        <v>26</v>
      </c>
      <c r="C25" s="84">
        <v>69</v>
      </c>
      <c r="D25" s="84">
        <v>53</v>
      </c>
      <c r="E25" s="81">
        <f t="shared" si="0"/>
        <v>0.76811594202898548</v>
      </c>
      <c r="F25" s="84">
        <v>54</v>
      </c>
      <c r="G25" s="81">
        <f t="shared" si="2"/>
        <v>0.78260869565217395</v>
      </c>
      <c r="H25" s="84">
        <v>45</v>
      </c>
      <c r="I25" s="81">
        <f t="shared" si="3"/>
        <v>0.65217391304347827</v>
      </c>
      <c r="J25" s="84">
        <v>43</v>
      </c>
      <c r="K25" s="81">
        <f t="shared" si="4"/>
        <v>0.62318840579710144</v>
      </c>
      <c r="L25" s="84">
        <v>37</v>
      </c>
      <c r="M25" s="85">
        <v>36</v>
      </c>
      <c r="N25" s="81">
        <f t="shared" si="5"/>
        <v>0.97297297297297303</v>
      </c>
      <c r="O25" s="85">
        <v>179</v>
      </c>
      <c r="P25" s="85">
        <v>120</v>
      </c>
      <c r="Q25" s="81">
        <f t="shared" si="6"/>
        <v>0.67039106145251393</v>
      </c>
      <c r="R25" s="85">
        <v>18</v>
      </c>
      <c r="S25" s="85">
        <v>12</v>
      </c>
      <c r="T25" s="72">
        <f t="shared" si="1"/>
        <v>0.66666666666666663</v>
      </c>
    </row>
    <row r="26" spans="1:20" x14ac:dyDescent="0.25">
      <c r="A26" s="3" t="s">
        <v>22</v>
      </c>
      <c r="B26" s="30" t="s">
        <v>27</v>
      </c>
      <c r="C26" s="84">
        <v>85</v>
      </c>
      <c r="D26" s="84">
        <v>52</v>
      </c>
      <c r="E26" s="81">
        <f t="shared" si="0"/>
        <v>0.61176470588235299</v>
      </c>
      <c r="F26" s="84">
        <v>69</v>
      </c>
      <c r="G26" s="81">
        <f t="shared" si="2"/>
        <v>0.81176470588235294</v>
      </c>
      <c r="H26" s="84">
        <v>64</v>
      </c>
      <c r="I26" s="81">
        <f t="shared" si="3"/>
        <v>0.75294117647058822</v>
      </c>
      <c r="J26" s="84">
        <v>66</v>
      </c>
      <c r="K26" s="81">
        <f t="shared" si="4"/>
        <v>0.77647058823529413</v>
      </c>
      <c r="L26" s="84">
        <v>12</v>
      </c>
      <c r="M26" s="85">
        <v>10</v>
      </c>
      <c r="N26" s="81">
        <f t="shared" si="5"/>
        <v>0.83333333333333337</v>
      </c>
      <c r="O26" s="85">
        <v>142</v>
      </c>
      <c r="P26" s="85">
        <v>107</v>
      </c>
      <c r="Q26" s="81">
        <f t="shared" si="6"/>
        <v>0.75352112676056338</v>
      </c>
      <c r="R26" s="85">
        <v>4</v>
      </c>
      <c r="S26" s="85">
        <v>2</v>
      </c>
      <c r="T26" s="72">
        <f t="shared" si="1"/>
        <v>0.5</v>
      </c>
    </row>
    <row r="27" spans="1:20" x14ac:dyDescent="0.25">
      <c r="A27" s="3" t="s">
        <v>22</v>
      </c>
      <c r="B27" s="30" t="s">
        <v>28</v>
      </c>
      <c r="C27" s="84">
        <v>7</v>
      </c>
      <c r="D27" s="84">
        <v>5</v>
      </c>
      <c r="E27" s="81">
        <f t="shared" si="0"/>
        <v>0.7142857142857143</v>
      </c>
      <c r="F27" s="84">
        <v>3</v>
      </c>
      <c r="G27" s="81">
        <f t="shared" si="2"/>
        <v>0.42857142857142855</v>
      </c>
      <c r="H27" s="84">
        <v>2</v>
      </c>
      <c r="I27" s="81">
        <f t="shared" si="3"/>
        <v>0.2857142857142857</v>
      </c>
      <c r="J27" s="84">
        <v>6</v>
      </c>
      <c r="K27" s="81">
        <f t="shared" si="4"/>
        <v>0.8571428571428571</v>
      </c>
      <c r="L27" s="84">
        <v>4</v>
      </c>
      <c r="M27" s="85">
        <v>4</v>
      </c>
      <c r="N27" s="81">
        <f t="shared" si="5"/>
        <v>1</v>
      </c>
      <c r="O27" s="85">
        <v>28</v>
      </c>
      <c r="P27" s="85">
        <v>24</v>
      </c>
      <c r="Q27" s="81">
        <f t="shared" si="6"/>
        <v>0.8571428571428571</v>
      </c>
      <c r="R27" s="85">
        <v>2</v>
      </c>
      <c r="S27" s="85">
        <v>2</v>
      </c>
      <c r="T27" s="72">
        <f t="shared" si="1"/>
        <v>1</v>
      </c>
    </row>
    <row r="28" spans="1:20" x14ac:dyDescent="0.25">
      <c r="A28" s="3" t="s">
        <v>22</v>
      </c>
      <c r="B28" s="30" t="s">
        <v>29</v>
      </c>
      <c r="C28" s="84">
        <v>133</v>
      </c>
      <c r="D28" s="84">
        <v>102</v>
      </c>
      <c r="E28" s="81">
        <f t="shared" si="0"/>
        <v>0.76691729323308266</v>
      </c>
      <c r="F28" s="84">
        <v>107</v>
      </c>
      <c r="G28" s="81">
        <f t="shared" si="2"/>
        <v>0.80451127819548873</v>
      </c>
      <c r="H28" s="84">
        <v>100</v>
      </c>
      <c r="I28" s="81">
        <f t="shared" si="3"/>
        <v>0.75187969924812026</v>
      </c>
      <c r="J28" s="84">
        <v>93</v>
      </c>
      <c r="K28" s="81">
        <f t="shared" si="4"/>
        <v>0.6992481203007519</v>
      </c>
      <c r="L28" s="84">
        <v>48</v>
      </c>
      <c r="M28" s="85">
        <v>42</v>
      </c>
      <c r="N28" s="81">
        <f t="shared" si="5"/>
        <v>0.875</v>
      </c>
      <c r="O28" s="85">
        <v>366</v>
      </c>
      <c r="P28" s="85">
        <v>268</v>
      </c>
      <c r="Q28" s="81">
        <f t="shared" si="6"/>
        <v>0.73224043715846998</v>
      </c>
      <c r="R28" s="85">
        <v>23</v>
      </c>
      <c r="S28" s="85">
        <v>21</v>
      </c>
      <c r="T28" s="72">
        <f t="shared" si="1"/>
        <v>0.91304347826086951</v>
      </c>
    </row>
    <row r="29" spans="1:20" x14ac:dyDescent="0.25">
      <c r="A29" s="3" t="s">
        <v>22</v>
      </c>
      <c r="B29" s="30" t="s">
        <v>30</v>
      </c>
      <c r="C29" s="84">
        <v>59</v>
      </c>
      <c r="D29" s="84">
        <v>43</v>
      </c>
      <c r="E29" s="81">
        <f t="shared" si="0"/>
        <v>0.72881355932203384</v>
      </c>
      <c r="F29" s="84">
        <v>37</v>
      </c>
      <c r="G29" s="81">
        <f t="shared" si="2"/>
        <v>0.6271186440677966</v>
      </c>
      <c r="H29" s="84">
        <v>29</v>
      </c>
      <c r="I29" s="81">
        <f t="shared" si="3"/>
        <v>0.49152542372881358</v>
      </c>
      <c r="J29" s="84">
        <v>42</v>
      </c>
      <c r="K29" s="81">
        <f t="shared" si="4"/>
        <v>0.71186440677966101</v>
      </c>
      <c r="L29" s="84">
        <v>22</v>
      </c>
      <c r="M29" s="85">
        <v>20</v>
      </c>
      <c r="N29" s="81">
        <f t="shared" si="5"/>
        <v>0.90909090909090906</v>
      </c>
      <c r="O29" s="85">
        <v>147</v>
      </c>
      <c r="P29" s="85">
        <v>96</v>
      </c>
      <c r="Q29" s="81">
        <f t="shared" si="6"/>
        <v>0.65306122448979587</v>
      </c>
      <c r="R29" s="85">
        <v>11</v>
      </c>
      <c r="S29" s="85">
        <v>9</v>
      </c>
      <c r="T29" s="72">
        <f t="shared" si="1"/>
        <v>0.81818181818181823</v>
      </c>
    </row>
    <row r="30" spans="1:20" x14ac:dyDescent="0.25">
      <c r="A30" s="3" t="s">
        <v>22</v>
      </c>
      <c r="B30" s="30" t="s">
        <v>31</v>
      </c>
      <c r="C30" s="84">
        <v>55</v>
      </c>
      <c r="D30" s="84">
        <v>32</v>
      </c>
      <c r="E30" s="81">
        <f t="shared" si="0"/>
        <v>0.58181818181818179</v>
      </c>
      <c r="F30" s="84">
        <v>43</v>
      </c>
      <c r="G30" s="81">
        <f t="shared" si="2"/>
        <v>0.78181818181818186</v>
      </c>
      <c r="H30" s="84">
        <v>27</v>
      </c>
      <c r="I30" s="81">
        <f t="shared" si="3"/>
        <v>0.49090909090909091</v>
      </c>
      <c r="J30" s="84">
        <v>48</v>
      </c>
      <c r="K30" s="81">
        <f t="shared" si="4"/>
        <v>0.87272727272727268</v>
      </c>
      <c r="L30" s="84">
        <v>11</v>
      </c>
      <c r="M30" s="85">
        <v>8</v>
      </c>
      <c r="N30" s="81">
        <f t="shared" si="5"/>
        <v>0.72727272727272729</v>
      </c>
      <c r="O30" s="85">
        <v>145</v>
      </c>
      <c r="P30" s="85">
        <v>117</v>
      </c>
      <c r="Q30" s="81">
        <f t="shared" si="6"/>
        <v>0.80689655172413788</v>
      </c>
      <c r="R30" s="85">
        <v>7</v>
      </c>
      <c r="S30" s="85">
        <v>5</v>
      </c>
      <c r="T30" s="72">
        <f t="shared" si="1"/>
        <v>0.7142857142857143</v>
      </c>
    </row>
    <row r="31" spans="1:20" x14ac:dyDescent="0.25">
      <c r="A31" s="3" t="s">
        <v>22</v>
      </c>
      <c r="B31" s="30" t="s">
        <v>32</v>
      </c>
      <c r="C31" s="84">
        <v>107</v>
      </c>
      <c r="D31" s="84">
        <v>78</v>
      </c>
      <c r="E31" s="81">
        <f t="shared" si="0"/>
        <v>0.7289719626168224</v>
      </c>
      <c r="F31" s="84">
        <v>89</v>
      </c>
      <c r="G31" s="81">
        <f t="shared" si="2"/>
        <v>0.83177570093457942</v>
      </c>
      <c r="H31" s="84">
        <v>75</v>
      </c>
      <c r="I31" s="81">
        <f t="shared" si="3"/>
        <v>0.7009345794392523</v>
      </c>
      <c r="J31" s="84">
        <v>88</v>
      </c>
      <c r="K31" s="81">
        <f t="shared" si="4"/>
        <v>0.82242990654205606</v>
      </c>
      <c r="L31" s="84">
        <v>36</v>
      </c>
      <c r="M31" s="85">
        <v>32</v>
      </c>
      <c r="N31" s="81">
        <f t="shared" si="5"/>
        <v>0.88888888888888884</v>
      </c>
      <c r="O31" s="85">
        <v>199</v>
      </c>
      <c r="P31" s="85">
        <v>145</v>
      </c>
      <c r="Q31" s="81">
        <f t="shared" si="6"/>
        <v>0.72864321608040206</v>
      </c>
      <c r="R31" s="85">
        <v>9</v>
      </c>
      <c r="S31" s="85">
        <v>9</v>
      </c>
      <c r="T31" s="72">
        <f t="shared" si="1"/>
        <v>1</v>
      </c>
    </row>
    <row r="32" spans="1:20" x14ac:dyDescent="0.25">
      <c r="A32" s="3" t="s">
        <v>22</v>
      </c>
      <c r="B32" s="30" t="s">
        <v>33</v>
      </c>
      <c r="C32" s="84">
        <v>156</v>
      </c>
      <c r="D32" s="84">
        <v>120</v>
      </c>
      <c r="E32" s="81">
        <f t="shared" si="0"/>
        <v>0.76923076923076927</v>
      </c>
      <c r="F32" s="84">
        <v>141</v>
      </c>
      <c r="G32" s="81">
        <f t="shared" si="2"/>
        <v>0.90384615384615385</v>
      </c>
      <c r="H32" s="84">
        <v>117</v>
      </c>
      <c r="I32" s="81">
        <f t="shared" si="3"/>
        <v>0.75</v>
      </c>
      <c r="J32" s="84">
        <v>120</v>
      </c>
      <c r="K32" s="81">
        <f t="shared" si="4"/>
        <v>0.76923076923076927</v>
      </c>
      <c r="L32" s="84">
        <v>92</v>
      </c>
      <c r="M32" s="85">
        <v>82</v>
      </c>
      <c r="N32" s="81">
        <f t="shared" si="5"/>
        <v>0.89130434782608692</v>
      </c>
      <c r="O32" s="85">
        <v>306</v>
      </c>
      <c r="P32" s="85">
        <v>217</v>
      </c>
      <c r="Q32" s="81">
        <f t="shared" si="6"/>
        <v>0.70915032679738566</v>
      </c>
      <c r="R32" s="85">
        <v>36</v>
      </c>
      <c r="S32" s="85">
        <v>27</v>
      </c>
      <c r="T32" s="72">
        <f t="shared" si="1"/>
        <v>0.75</v>
      </c>
    </row>
    <row r="33" spans="1:20" x14ac:dyDescent="0.25">
      <c r="A33" s="3" t="s">
        <v>22</v>
      </c>
      <c r="B33" s="30" t="s">
        <v>34</v>
      </c>
      <c r="C33" s="84">
        <v>217</v>
      </c>
      <c r="D33" s="84">
        <v>169</v>
      </c>
      <c r="E33" s="81">
        <f t="shared" si="0"/>
        <v>0.77880184331797231</v>
      </c>
      <c r="F33" s="84">
        <v>178</v>
      </c>
      <c r="G33" s="81">
        <f t="shared" si="2"/>
        <v>0.82027649769585254</v>
      </c>
      <c r="H33" s="84">
        <v>153</v>
      </c>
      <c r="I33" s="81">
        <f t="shared" si="3"/>
        <v>0.70506912442396308</v>
      </c>
      <c r="J33" s="84">
        <v>182</v>
      </c>
      <c r="K33" s="81">
        <f t="shared" si="4"/>
        <v>0.83870967741935487</v>
      </c>
      <c r="L33" s="84">
        <v>100</v>
      </c>
      <c r="M33" s="85">
        <v>95</v>
      </c>
      <c r="N33" s="81">
        <f t="shared" si="5"/>
        <v>0.95</v>
      </c>
      <c r="O33" s="85">
        <v>520</v>
      </c>
      <c r="P33" s="85">
        <v>453</v>
      </c>
      <c r="Q33" s="81">
        <f t="shared" si="6"/>
        <v>0.87115384615384617</v>
      </c>
      <c r="R33" s="85">
        <v>42</v>
      </c>
      <c r="S33" s="85">
        <v>40</v>
      </c>
      <c r="T33" s="72">
        <f t="shared" si="1"/>
        <v>0.95238095238095233</v>
      </c>
    </row>
    <row r="34" spans="1:20" x14ac:dyDescent="0.25">
      <c r="A34" s="3" t="s">
        <v>22</v>
      </c>
      <c r="B34" s="30" t="s">
        <v>35</v>
      </c>
      <c r="C34" s="84">
        <v>60</v>
      </c>
      <c r="D34" s="84">
        <v>36</v>
      </c>
      <c r="E34" s="81">
        <f t="shared" si="0"/>
        <v>0.6</v>
      </c>
      <c r="F34" s="84">
        <v>42</v>
      </c>
      <c r="G34" s="81">
        <f t="shared" si="2"/>
        <v>0.7</v>
      </c>
      <c r="H34" s="84">
        <v>39</v>
      </c>
      <c r="I34" s="81">
        <f t="shared" si="3"/>
        <v>0.65</v>
      </c>
      <c r="J34" s="84">
        <v>44</v>
      </c>
      <c r="K34" s="81">
        <f t="shared" si="4"/>
        <v>0.73333333333333328</v>
      </c>
      <c r="L34" s="84">
        <v>9</v>
      </c>
      <c r="M34" s="85">
        <v>8</v>
      </c>
      <c r="N34" s="81">
        <f t="shared" si="5"/>
        <v>0.88888888888888884</v>
      </c>
      <c r="O34" s="85">
        <v>117</v>
      </c>
      <c r="P34" s="85">
        <v>79</v>
      </c>
      <c r="Q34" s="81">
        <f t="shared" si="6"/>
        <v>0.67521367521367526</v>
      </c>
      <c r="R34" s="85">
        <v>5</v>
      </c>
      <c r="S34" s="85">
        <v>4</v>
      </c>
      <c r="T34" s="72">
        <f t="shared" si="1"/>
        <v>0.8</v>
      </c>
    </row>
    <row r="35" spans="1:20" x14ac:dyDescent="0.25">
      <c r="A35" s="3" t="s">
        <v>22</v>
      </c>
      <c r="B35" s="30" t="s">
        <v>36</v>
      </c>
      <c r="C35" s="84">
        <v>77</v>
      </c>
      <c r="D35" s="84">
        <v>50</v>
      </c>
      <c r="E35" s="81">
        <f t="shared" si="0"/>
        <v>0.64935064935064934</v>
      </c>
      <c r="F35" s="84">
        <v>64</v>
      </c>
      <c r="G35" s="81">
        <f t="shared" si="2"/>
        <v>0.83116883116883122</v>
      </c>
      <c r="H35" s="84">
        <v>48</v>
      </c>
      <c r="I35" s="81">
        <f t="shared" si="3"/>
        <v>0.62337662337662336</v>
      </c>
      <c r="J35" s="84">
        <v>55</v>
      </c>
      <c r="K35" s="81">
        <f t="shared" si="4"/>
        <v>0.7142857142857143</v>
      </c>
      <c r="L35" s="84">
        <v>21</v>
      </c>
      <c r="M35" s="85">
        <v>18</v>
      </c>
      <c r="N35" s="81">
        <f t="shared" si="5"/>
        <v>0.8571428571428571</v>
      </c>
      <c r="O35" s="85">
        <v>227</v>
      </c>
      <c r="P35" s="85">
        <v>169</v>
      </c>
      <c r="Q35" s="81">
        <f t="shared" si="6"/>
        <v>0.74449339207048459</v>
      </c>
      <c r="R35" s="85">
        <v>12</v>
      </c>
      <c r="S35" s="85">
        <v>10</v>
      </c>
      <c r="T35" s="72">
        <f t="shared" si="1"/>
        <v>0.83333333333333337</v>
      </c>
    </row>
    <row r="36" spans="1:20" x14ac:dyDescent="0.25">
      <c r="A36" s="3" t="s">
        <v>22</v>
      </c>
      <c r="B36" s="30" t="s">
        <v>37</v>
      </c>
      <c r="C36" s="84">
        <v>80</v>
      </c>
      <c r="D36" s="84">
        <v>59</v>
      </c>
      <c r="E36" s="81">
        <f t="shared" si="0"/>
        <v>0.73750000000000004</v>
      </c>
      <c r="F36" s="84">
        <v>66</v>
      </c>
      <c r="G36" s="81">
        <f t="shared" si="2"/>
        <v>0.82499999999999996</v>
      </c>
      <c r="H36" s="84">
        <v>51</v>
      </c>
      <c r="I36" s="81">
        <f t="shared" si="3"/>
        <v>0.63749999999999996</v>
      </c>
      <c r="J36" s="84">
        <v>50</v>
      </c>
      <c r="K36" s="81">
        <f t="shared" si="4"/>
        <v>0.625</v>
      </c>
      <c r="L36" s="84">
        <v>14</v>
      </c>
      <c r="M36" s="85">
        <v>13</v>
      </c>
      <c r="N36" s="81">
        <f t="shared" si="5"/>
        <v>0.9285714285714286</v>
      </c>
      <c r="O36" s="85">
        <v>149</v>
      </c>
      <c r="P36" s="85">
        <v>111</v>
      </c>
      <c r="Q36" s="81">
        <f t="shared" si="6"/>
        <v>0.74496644295302017</v>
      </c>
      <c r="R36" s="85">
        <v>5</v>
      </c>
      <c r="S36" s="85">
        <v>4</v>
      </c>
      <c r="T36" s="72">
        <f t="shared" si="1"/>
        <v>0.8</v>
      </c>
    </row>
    <row r="37" spans="1:20" x14ac:dyDescent="0.25">
      <c r="A37" s="4" t="s">
        <v>38</v>
      </c>
      <c r="B37" s="30" t="s">
        <v>39</v>
      </c>
      <c r="C37" s="84">
        <v>43</v>
      </c>
      <c r="D37" s="84">
        <v>32</v>
      </c>
      <c r="E37" s="81">
        <f t="shared" si="0"/>
        <v>0.7441860465116279</v>
      </c>
      <c r="F37" s="84">
        <v>32</v>
      </c>
      <c r="G37" s="81">
        <f t="shared" si="2"/>
        <v>0.7441860465116279</v>
      </c>
      <c r="H37" s="84">
        <v>30</v>
      </c>
      <c r="I37" s="81">
        <f t="shared" si="3"/>
        <v>0.69767441860465118</v>
      </c>
      <c r="J37" s="84">
        <v>32</v>
      </c>
      <c r="K37" s="81">
        <f t="shared" si="4"/>
        <v>0.7441860465116279</v>
      </c>
      <c r="L37" s="84">
        <v>21</v>
      </c>
      <c r="M37" s="85">
        <v>17</v>
      </c>
      <c r="N37" s="81">
        <f t="shared" si="5"/>
        <v>0.80952380952380953</v>
      </c>
      <c r="O37" s="85">
        <v>117</v>
      </c>
      <c r="P37" s="85">
        <v>103</v>
      </c>
      <c r="Q37" s="81">
        <f t="shared" si="6"/>
        <v>0.88034188034188032</v>
      </c>
      <c r="R37" s="85">
        <v>9</v>
      </c>
      <c r="S37" s="85">
        <v>6</v>
      </c>
      <c r="T37" s="72">
        <f t="shared" si="1"/>
        <v>0.66666666666666663</v>
      </c>
    </row>
    <row r="38" spans="1:20" x14ac:dyDescent="0.25">
      <c r="A38" s="4" t="s">
        <v>38</v>
      </c>
      <c r="B38" s="30" t="s">
        <v>40</v>
      </c>
      <c r="C38" s="84">
        <v>84</v>
      </c>
      <c r="D38" s="84">
        <v>46</v>
      </c>
      <c r="E38" s="81">
        <f t="shared" si="0"/>
        <v>0.54761904761904767</v>
      </c>
      <c r="F38" s="84">
        <v>65</v>
      </c>
      <c r="G38" s="81">
        <f t="shared" si="2"/>
        <v>0.77380952380952384</v>
      </c>
      <c r="H38" s="84">
        <v>67</v>
      </c>
      <c r="I38" s="81">
        <f t="shared" si="3"/>
        <v>0.79761904761904767</v>
      </c>
      <c r="J38" s="84">
        <v>68</v>
      </c>
      <c r="K38" s="81">
        <f t="shared" si="4"/>
        <v>0.80952380952380953</v>
      </c>
      <c r="L38" s="84">
        <v>20</v>
      </c>
      <c r="M38" s="85">
        <v>17</v>
      </c>
      <c r="N38" s="81">
        <f t="shared" si="5"/>
        <v>0.85</v>
      </c>
      <c r="O38" s="85">
        <v>167</v>
      </c>
      <c r="P38" s="85">
        <v>141</v>
      </c>
      <c r="Q38" s="81">
        <f t="shared" si="6"/>
        <v>0.84431137724550898</v>
      </c>
      <c r="R38" s="85">
        <v>8</v>
      </c>
      <c r="S38" s="85">
        <v>6</v>
      </c>
      <c r="T38" s="72">
        <f t="shared" si="1"/>
        <v>0.75</v>
      </c>
    </row>
    <row r="39" spans="1:20" x14ac:dyDescent="0.25">
      <c r="A39" s="4" t="s">
        <v>38</v>
      </c>
      <c r="B39" s="30" t="s">
        <v>41</v>
      </c>
      <c r="C39" s="84">
        <v>62</v>
      </c>
      <c r="D39" s="84">
        <v>35</v>
      </c>
      <c r="E39" s="81">
        <f t="shared" si="0"/>
        <v>0.56451612903225812</v>
      </c>
      <c r="F39" s="84">
        <v>53</v>
      </c>
      <c r="G39" s="81">
        <f t="shared" si="2"/>
        <v>0.85483870967741937</v>
      </c>
      <c r="H39" s="84">
        <v>43</v>
      </c>
      <c r="I39" s="81">
        <f t="shared" si="3"/>
        <v>0.69354838709677424</v>
      </c>
      <c r="J39" s="84">
        <v>51</v>
      </c>
      <c r="K39" s="81">
        <f t="shared" si="4"/>
        <v>0.82258064516129037</v>
      </c>
      <c r="L39" s="84">
        <v>14</v>
      </c>
      <c r="M39" s="85">
        <v>12</v>
      </c>
      <c r="N39" s="81">
        <f t="shared" si="5"/>
        <v>0.8571428571428571</v>
      </c>
      <c r="O39" s="85">
        <v>169</v>
      </c>
      <c r="P39" s="85">
        <v>138</v>
      </c>
      <c r="Q39" s="81">
        <f t="shared" si="6"/>
        <v>0.81656804733727806</v>
      </c>
      <c r="R39" s="85">
        <v>3</v>
      </c>
      <c r="S39" s="85">
        <v>2</v>
      </c>
      <c r="T39" s="72">
        <f t="shared" si="1"/>
        <v>0.66666666666666663</v>
      </c>
    </row>
    <row r="40" spans="1:20" x14ac:dyDescent="0.25">
      <c r="A40" s="4" t="s">
        <v>38</v>
      </c>
      <c r="B40" s="30" t="s">
        <v>42</v>
      </c>
      <c r="C40" s="84">
        <v>180</v>
      </c>
      <c r="D40" s="84">
        <v>115</v>
      </c>
      <c r="E40" s="81">
        <f t="shared" si="0"/>
        <v>0.63888888888888884</v>
      </c>
      <c r="F40" s="84">
        <v>143</v>
      </c>
      <c r="G40" s="81">
        <f t="shared" si="2"/>
        <v>0.7944444444444444</v>
      </c>
      <c r="H40" s="84">
        <v>121</v>
      </c>
      <c r="I40" s="81">
        <f t="shared" si="3"/>
        <v>0.67222222222222228</v>
      </c>
      <c r="J40" s="84">
        <v>148</v>
      </c>
      <c r="K40" s="81">
        <f t="shared" si="4"/>
        <v>0.82222222222222219</v>
      </c>
      <c r="L40" s="84">
        <v>95</v>
      </c>
      <c r="M40" s="85">
        <v>91</v>
      </c>
      <c r="N40" s="81">
        <f t="shared" si="5"/>
        <v>0.95789473684210524</v>
      </c>
      <c r="O40" s="85">
        <v>329</v>
      </c>
      <c r="P40" s="85">
        <v>274</v>
      </c>
      <c r="Q40" s="81">
        <f t="shared" si="6"/>
        <v>0.83282674772036469</v>
      </c>
      <c r="R40" s="85">
        <v>25</v>
      </c>
      <c r="S40" s="85">
        <v>19</v>
      </c>
      <c r="T40" s="72">
        <f t="shared" si="1"/>
        <v>0.76</v>
      </c>
    </row>
    <row r="41" spans="1:20" x14ac:dyDescent="0.25">
      <c r="A41" s="4" t="s">
        <v>38</v>
      </c>
      <c r="B41" s="30" t="s">
        <v>43</v>
      </c>
      <c r="C41" s="84">
        <v>27</v>
      </c>
      <c r="D41" s="84">
        <v>16</v>
      </c>
      <c r="E41" s="81">
        <f t="shared" si="0"/>
        <v>0.59259259259259256</v>
      </c>
      <c r="F41" s="84">
        <v>20</v>
      </c>
      <c r="G41" s="81">
        <f t="shared" si="2"/>
        <v>0.7407407407407407</v>
      </c>
      <c r="H41" s="84">
        <v>19</v>
      </c>
      <c r="I41" s="81">
        <f t="shared" si="3"/>
        <v>0.70370370370370372</v>
      </c>
      <c r="J41" s="84">
        <v>23</v>
      </c>
      <c r="K41" s="81">
        <f t="shared" si="4"/>
        <v>0.85185185185185186</v>
      </c>
      <c r="L41" s="84">
        <v>8</v>
      </c>
      <c r="M41" s="85">
        <v>7</v>
      </c>
      <c r="N41" s="81">
        <f t="shared" si="5"/>
        <v>0.875</v>
      </c>
      <c r="O41" s="85">
        <v>55</v>
      </c>
      <c r="P41" s="85">
        <v>35</v>
      </c>
      <c r="Q41" s="81">
        <f t="shared" si="6"/>
        <v>0.63636363636363635</v>
      </c>
      <c r="R41" s="85">
        <v>1</v>
      </c>
      <c r="S41" s="85">
        <v>1</v>
      </c>
      <c r="T41" s="72">
        <f t="shared" si="1"/>
        <v>1</v>
      </c>
    </row>
    <row r="42" spans="1:20" x14ac:dyDescent="0.25">
      <c r="A42" s="4" t="s">
        <v>38</v>
      </c>
      <c r="B42" s="30" t="s">
        <v>44</v>
      </c>
      <c r="C42" s="84">
        <v>92</v>
      </c>
      <c r="D42" s="84">
        <v>46</v>
      </c>
      <c r="E42" s="81">
        <f t="shared" si="0"/>
        <v>0.5</v>
      </c>
      <c r="F42" s="84">
        <v>62</v>
      </c>
      <c r="G42" s="81">
        <f t="shared" si="2"/>
        <v>0.67391304347826086</v>
      </c>
      <c r="H42" s="84">
        <v>51</v>
      </c>
      <c r="I42" s="81">
        <f t="shared" si="3"/>
        <v>0.55434782608695654</v>
      </c>
      <c r="J42" s="84">
        <v>73</v>
      </c>
      <c r="K42" s="81">
        <f t="shared" si="4"/>
        <v>0.79347826086956519</v>
      </c>
      <c r="L42" s="84">
        <v>27</v>
      </c>
      <c r="M42" s="85">
        <v>21</v>
      </c>
      <c r="N42" s="81">
        <f t="shared" si="5"/>
        <v>0.77777777777777779</v>
      </c>
      <c r="O42" s="85">
        <v>172</v>
      </c>
      <c r="P42" s="85">
        <v>125</v>
      </c>
      <c r="Q42" s="81">
        <f t="shared" si="6"/>
        <v>0.72674418604651159</v>
      </c>
      <c r="R42" s="85">
        <v>16</v>
      </c>
      <c r="S42" s="85">
        <v>14</v>
      </c>
      <c r="T42" s="72">
        <f t="shared" si="1"/>
        <v>0.875</v>
      </c>
    </row>
    <row r="43" spans="1:20" x14ac:dyDescent="0.25">
      <c r="A43" s="4" t="s">
        <v>38</v>
      </c>
      <c r="B43" s="30" t="s">
        <v>45</v>
      </c>
      <c r="C43" s="84">
        <v>42</v>
      </c>
      <c r="D43" s="84">
        <v>29</v>
      </c>
      <c r="E43" s="81">
        <f t="shared" si="0"/>
        <v>0.69047619047619047</v>
      </c>
      <c r="F43" s="84">
        <v>31</v>
      </c>
      <c r="G43" s="81">
        <f t="shared" si="2"/>
        <v>0.73809523809523814</v>
      </c>
      <c r="H43" s="84">
        <v>26</v>
      </c>
      <c r="I43" s="81">
        <f t="shared" si="3"/>
        <v>0.61904761904761907</v>
      </c>
      <c r="J43" s="84">
        <v>35</v>
      </c>
      <c r="K43" s="81">
        <f t="shared" si="4"/>
        <v>0.83333333333333337</v>
      </c>
      <c r="L43" s="84">
        <v>16</v>
      </c>
      <c r="M43" s="85">
        <v>14</v>
      </c>
      <c r="N43" s="81">
        <f t="shared" si="5"/>
        <v>0.875</v>
      </c>
      <c r="O43" s="85">
        <v>99</v>
      </c>
      <c r="P43" s="85">
        <v>81</v>
      </c>
      <c r="Q43" s="81">
        <f t="shared" si="6"/>
        <v>0.81818181818181823</v>
      </c>
      <c r="R43" s="85">
        <v>7</v>
      </c>
      <c r="S43" s="85">
        <v>5</v>
      </c>
      <c r="T43" s="72">
        <f t="shared" si="1"/>
        <v>0.7142857142857143</v>
      </c>
    </row>
    <row r="44" spans="1:20" x14ac:dyDescent="0.25">
      <c r="A44" s="4" t="s">
        <v>38</v>
      </c>
      <c r="B44" s="30" t="s">
        <v>46</v>
      </c>
      <c r="C44" s="84">
        <v>142</v>
      </c>
      <c r="D44" s="84">
        <v>83</v>
      </c>
      <c r="E44" s="81">
        <f t="shared" si="0"/>
        <v>0.58450704225352113</v>
      </c>
      <c r="F44" s="84">
        <v>114</v>
      </c>
      <c r="G44" s="81">
        <f t="shared" si="2"/>
        <v>0.80281690140845074</v>
      </c>
      <c r="H44" s="84">
        <v>110</v>
      </c>
      <c r="I44" s="81">
        <f t="shared" si="3"/>
        <v>0.77464788732394363</v>
      </c>
      <c r="J44" s="84">
        <v>105</v>
      </c>
      <c r="K44" s="81">
        <f t="shared" si="4"/>
        <v>0.73943661971830987</v>
      </c>
      <c r="L44" s="84">
        <v>63</v>
      </c>
      <c r="M44" s="85">
        <v>51</v>
      </c>
      <c r="N44" s="81">
        <f t="shared" si="5"/>
        <v>0.80952380952380953</v>
      </c>
      <c r="O44" s="85">
        <v>270</v>
      </c>
      <c r="P44" s="85">
        <v>217</v>
      </c>
      <c r="Q44" s="81">
        <f t="shared" si="6"/>
        <v>0.8037037037037037</v>
      </c>
      <c r="R44" s="85">
        <v>33</v>
      </c>
      <c r="S44" s="85">
        <v>26</v>
      </c>
      <c r="T44" s="72">
        <f t="shared" si="1"/>
        <v>0.78787878787878785</v>
      </c>
    </row>
    <row r="45" spans="1:20" x14ac:dyDescent="0.25">
      <c r="A45" s="4" t="s">
        <v>38</v>
      </c>
      <c r="B45" s="30" t="s">
        <v>47</v>
      </c>
      <c r="C45" s="84">
        <v>36</v>
      </c>
      <c r="D45" s="84">
        <v>23</v>
      </c>
      <c r="E45" s="81">
        <f t="shared" si="0"/>
        <v>0.63888888888888884</v>
      </c>
      <c r="F45" s="84">
        <v>33</v>
      </c>
      <c r="G45" s="81">
        <f t="shared" si="2"/>
        <v>0.91666666666666663</v>
      </c>
      <c r="H45" s="84">
        <v>20</v>
      </c>
      <c r="I45" s="81">
        <f t="shared" si="3"/>
        <v>0.55555555555555558</v>
      </c>
      <c r="J45" s="84">
        <v>32</v>
      </c>
      <c r="K45" s="81">
        <f t="shared" si="4"/>
        <v>0.88888888888888884</v>
      </c>
      <c r="L45" s="84">
        <v>10</v>
      </c>
      <c r="M45" s="85">
        <v>9</v>
      </c>
      <c r="N45" s="81">
        <f t="shared" si="5"/>
        <v>0.9</v>
      </c>
      <c r="O45" s="85">
        <v>86</v>
      </c>
      <c r="P45" s="85">
        <v>74</v>
      </c>
      <c r="Q45" s="81">
        <f t="shared" si="6"/>
        <v>0.86046511627906974</v>
      </c>
      <c r="R45" s="85">
        <v>7</v>
      </c>
      <c r="S45" s="85">
        <v>5</v>
      </c>
      <c r="T45" s="72">
        <f t="shared" si="1"/>
        <v>0.7142857142857143</v>
      </c>
    </row>
    <row r="46" spans="1:20" x14ac:dyDescent="0.25">
      <c r="A46" s="4" t="s">
        <v>38</v>
      </c>
      <c r="B46" s="30" t="s">
        <v>48</v>
      </c>
      <c r="C46" s="84">
        <v>33</v>
      </c>
      <c r="D46" s="84">
        <v>20</v>
      </c>
      <c r="E46" s="81">
        <f t="shared" si="0"/>
        <v>0.60606060606060608</v>
      </c>
      <c r="F46" s="84">
        <v>24</v>
      </c>
      <c r="G46" s="81">
        <f t="shared" si="2"/>
        <v>0.72727272727272729</v>
      </c>
      <c r="H46" s="84">
        <v>22</v>
      </c>
      <c r="I46" s="81">
        <f t="shared" si="3"/>
        <v>0.66666666666666663</v>
      </c>
      <c r="J46" s="84">
        <v>31</v>
      </c>
      <c r="K46" s="81">
        <f t="shared" si="4"/>
        <v>0.93939393939393945</v>
      </c>
      <c r="L46" s="84">
        <v>14</v>
      </c>
      <c r="M46" s="85">
        <v>12</v>
      </c>
      <c r="N46" s="81">
        <f t="shared" si="5"/>
        <v>0.8571428571428571</v>
      </c>
      <c r="O46" s="85">
        <v>53</v>
      </c>
      <c r="P46" s="85">
        <v>44</v>
      </c>
      <c r="Q46" s="81">
        <f t="shared" si="6"/>
        <v>0.83018867924528306</v>
      </c>
      <c r="R46" s="85">
        <v>2</v>
      </c>
      <c r="S46" s="85">
        <v>1</v>
      </c>
      <c r="T46" s="72">
        <f t="shared" si="1"/>
        <v>0.5</v>
      </c>
    </row>
    <row r="47" spans="1:20" x14ac:dyDescent="0.25">
      <c r="A47" s="4" t="s">
        <v>38</v>
      </c>
      <c r="B47" s="30" t="s">
        <v>49</v>
      </c>
      <c r="C47" s="84">
        <v>141</v>
      </c>
      <c r="D47" s="84">
        <v>104</v>
      </c>
      <c r="E47" s="81">
        <f t="shared" si="0"/>
        <v>0.73758865248226946</v>
      </c>
      <c r="F47" s="84">
        <v>122</v>
      </c>
      <c r="G47" s="81">
        <f t="shared" si="2"/>
        <v>0.86524822695035464</v>
      </c>
      <c r="H47" s="84">
        <v>111</v>
      </c>
      <c r="I47" s="81">
        <f t="shared" si="3"/>
        <v>0.78723404255319152</v>
      </c>
      <c r="J47" s="84">
        <v>115</v>
      </c>
      <c r="K47" s="81">
        <f t="shared" si="4"/>
        <v>0.81560283687943258</v>
      </c>
      <c r="L47" s="84">
        <v>83</v>
      </c>
      <c r="M47" s="85">
        <v>77</v>
      </c>
      <c r="N47" s="81">
        <f t="shared" si="5"/>
        <v>0.92771084337349397</v>
      </c>
      <c r="O47" s="85">
        <v>239</v>
      </c>
      <c r="P47" s="85">
        <v>183</v>
      </c>
      <c r="Q47" s="81">
        <f t="shared" si="6"/>
        <v>0.76569037656903771</v>
      </c>
      <c r="R47" s="85">
        <v>25</v>
      </c>
      <c r="S47" s="85">
        <v>17</v>
      </c>
      <c r="T47" s="72">
        <f t="shared" si="1"/>
        <v>0.68</v>
      </c>
    </row>
    <row r="48" spans="1:20" x14ac:dyDescent="0.25">
      <c r="A48" s="4" t="s">
        <v>38</v>
      </c>
      <c r="B48" s="30" t="s">
        <v>50</v>
      </c>
      <c r="C48" s="84">
        <v>99</v>
      </c>
      <c r="D48" s="84">
        <v>69</v>
      </c>
      <c r="E48" s="81">
        <f t="shared" si="0"/>
        <v>0.69696969696969702</v>
      </c>
      <c r="F48" s="84">
        <v>84</v>
      </c>
      <c r="G48" s="81">
        <f t="shared" si="2"/>
        <v>0.84848484848484851</v>
      </c>
      <c r="H48" s="84">
        <v>65</v>
      </c>
      <c r="I48" s="81">
        <f t="shared" si="3"/>
        <v>0.65656565656565657</v>
      </c>
      <c r="J48" s="84">
        <v>86</v>
      </c>
      <c r="K48" s="81">
        <f t="shared" si="4"/>
        <v>0.86868686868686873</v>
      </c>
      <c r="L48" s="84">
        <v>44</v>
      </c>
      <c r="M48" s="85">
        <v>39</v>
      </c>
      <c r="N48" s="81">
        <f t="shared" si="5"/>
        <v>0.88636363636363635</v>
      </c>
      <c r="O48" s="85">
        <v>246</v>
      </c>
      <c r="P48" s="85">
        <v>214</v>
      </c>
      <c r="Q48" s="81">
        <f t="shared" si="6"/>
        <v>0.86991869918699183</v>
      </c>
      <c r="R48" s="85">
        <v>17</v>
      </c>
      <c r="S48" s="85">
        <v>12</v>
      </c>
      <c r="T48" s="72">
        <f t="shared" si="1"/>
        <v>0.70588235294117652</v>
      </c>
    </row>
    <row r="49" spans="1:20" x14ac:dyDescent="0.25">
      <c r="A49" s="4" t="s">
        <v>38</v>
      </c>
      <c r="B49" s="30" t="s">
        <v>51</v>
      </c>
      <c r="C49" s="84">
        <v>67</v>
      </c>
      <c r="D49" s="84">
        <v>45</v>
      </c>
      <c r="E49" s="81">
        <f t="shared" si="0"/>
        <v>0.67164179104477617</v>
      </c>
      <c r="F49" s="84">
        <v>54</v>
      </c>
      <c r="G49" s="81">
        <f t="shared" si="2"/>
        <v>0.80597014925373134</v>
      </c>
      <c r="H49" s="84">
        <v>53</v>
      </c>
      <c r="I49" s="81">
        <f t="shared" si="3"/>
        <v>0.79104477611940294</v>
      </c>
      <c r="J49" s="84">
        <v>57</v>
      </c>
      <c r="K49" s="81">
        <f t="shared" si="4"/>
        <v>0.85074626865671643</v>
      </c>
      <c r="L49" s="84">
        <v>20</v>
      </c>
      <c r="M49" s="85">
        <v>14</v>
      </c>
      <c r="N49" s="81">
        <f t="shared" si="5"/>
        <v>0.7</v>
      </c>
      <c r="O49" s="85">
        <v>163</v>
      </c>
      <c r="P49" s="85">
        <v>136</v>
      </c>
      <c r="Q49" s="81">
        <f t="shared" si="6"/>
        <v>0.83435582822085885</v>
      </c>
      <c r="R49" s="85">
        <v>19</v>
      </c>
      <c r="S49" s="85">
        <v>18</v>
      </c>
      <c r="T49" s="72">
        <f t="shared" si="1"/>
        <v>0.94736842105263153</v>
      </c>
    </row>
    <row r="50" spans="1:20" x14ac:dyDescent="0.25">
      <c r="B50" s="32" t="s">
        <v>52</v>
      </c>
      <c r="C50" s="58">
        <f>SUM(C4:C49)</f>
        <v>3893</v>
      </c>
      <c r="D50" s="58">
        <f>SUM(D4:D49)</f>
        <v>2654</v>
      </c>
      <c r="E50" s="62">
        <f t="shared" si="0"/>
        <v>0.68173645003853067</v>
      </c>
      <c r="F50" s="58">
        <f>SUM(F4:F49)</f>
        <v>3140</v>
      </c>
      <c r="G50" s="62">
        <f t="shared" si="2"/>
        <v>0.80657590547135882</v>
      </c>
      <c r="H50" s="58">
        <f>SUM(H4:H49)</f>
        <v>2674</v>
      </c>
      <c r="I50" s="62">
        <f t="shared" si="3"/>
        <v>0.68687387618802975</v>
      </c>
      <c r="J50" s="58">
        <f>SUM(J4:J49)</f>
        <v>3081</v>
      </c>
      <c r="K50" s="62">
        <f t="shared" si="4"/>
        <v>0.79142049833033645</v>
      </c>
      <c r="L50" s="58">
        <f>SUM(L4:L49)</f>
        <v>1483</v>
      </c>
      <c r="M50" s="86">
        <f>SUM(M3:M49)</f>
        <v>1346</v>
      </c>
      <c r="N50" s="62">
        <f t="shared" si="5"/>
        <v>0.90761968981793661</v>
      </c>
      <c r="O50" s="58">
        <f>SUM(O4:O49)</f>
        <v>8651</v>
      </c>
      <c r="P50" s="58">
        <f>SUM(P4:P49)</f>
        <v>6815</v>
      </c>
      <c r="Q50" s="62">
        <f t="shared" si="6"/>
        <v>0.78777019997688125</v>
      </c>
      <c r="R50" s="58">
        <f>SUM(R3:R49)</f>
        <v>619</v>
      </c>
      <c r="S50" s="58">
        <f>SUM(S3:S49)</f>
        <v>482</v>
      </c>
      <c r="T50" s="87">
        <f t="shared" si="1"/>
        <v>0.77867528271405495</v>
      </c>
    </row>
    <row r="51" spans="1:20" x14ac:dyDescent="0.25">
      <c r="B51" s="21"/>
      <c r="E51" s="34"/>
      <c r="G51" s="34"/>
      <c r="I51" s="34"/>
      <c r="K51" s="34"/>
      <c r="M51" s="53"/>
      <c r="N51" s="34"/>
      <c r="Q51" s="34"/>
      <c r="T51" s="54"/>
    </row>
    <row r="52" spans="1:20" x14ac:dyDescent="0.25">
      <c r="E52" s="54"/>
      <c r="G52" s="54"/>
      <c r="I52" s="54"/>
      <c r="K52" s="54"/>
      <c r="N52" s="54"/>
      <c r="Q52" s="54"/>
      <c r="T52" s="54"/>
    </row>
    <row r="53" spans="1:20" x14ac:dyDescent="0.25">
      <c r="E53" s="54"/>
      <c r="G53" s="54"/>
      <c r="I53" s="54"/>
      <c r="K53" s="54"/>
      <c r="M53" s="54"/>
      <c r="N53" s="54"/>
      <c r="Q53" s="54"/>
      <c r="T53" s="54"/>
    </row>
  </sheetData>
  <mergeCells count="7">
    <mergeCell ref="S1:T1"/>
    <mergeCell ref="D1:E1"/>
    <mergeCell ref="F1:G1"/>
    <mergeCell ref="H1:I1"/>
    <mergeCell ref="M1:N1"/>
    <mergeCell ref="P1:Q1"/>
    <mergeCell ref="J1:K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L52" sqref="L52"/>
    </sheetView>
  </sheetViews>
  <sheetFormatPr defaultRowHeight="15" x14ac:dyDescent="0.25"/>
  <cols>
    <col min="1" max="1" width="9.140625" style="30"/>
    <col min="2" max="2" width="14.5703125" style="30" customWidth="1"/>
    <col min="3" max="3" width="9.140625" style="30"/>
    <col min="4" max="4" width="13.140625" style="30" customWidth="1"/>
    <col min="5" max="16384" width="9.140625" style="30"/>
  </cols>
  <sheetData>
    <row r="1" spans="1:11" x14ac:dyDescent="0.25">
      <c r="D1" s="99" t="s">
        <v>104</v>
      </c>
      <c r="E1" s="99"/>
      <c r="F1" s="100" t="s">
        <v>105</v>
      </c>
      <c r="G1" s="100"/>
      <c r="H1" s="100"/>
      <c r="I1" s="101" t="s">
        <v>106</v>
      </c>
      <c r="J1" s="101"/>
      <c r="K1" s="101"/>
    </row>
    <row r="2" spans="1:11" ht="48" customHeight="1" x14ac:dyDescent="0.25">
      <c r="B2" s="18" t="s">
        <v>0</v>
      </c>
      <c r="C2" s="44" t="s">
        <v>107</v>
      </c>
      <c r="D2" s="20" t="s">
        <v>108</v>
      </c>
      <c r="E2" s="20" t="s">
        <v>100</v>
      </c>
      <c r="F2" s="44" t="s">
        <v>54</v>
      </c>
      <c r="G2" s="20" t="s">
        <v>109</v>
      </c>
      <c r="H2" s="20" t="s">
        <v>100</v>
      </c>
      <c r="I2" s="20" t="s">
        <v>54</v>
      </c>
      <c r="J2" s="20" t="s">
        <v>110</v>
      </c>
      <c r="K2" s="20" t="s">
        <v>100</v>
      </c>
    </row>
    <row r="3" spans="1:11" ht="17.25" customHeight="1" x14ac:dyDescent="0.25">
      <c r="A3" s="5" t="s">
        <v>1</v>
      </c>
      <c r="B3" s="45" t="s">
        <v>2</v>
      </c>
      <c r="C3" s="55">
        <v>147</v>
      </c>
      <c r="D3" s="56">
        <v>97</v>
      </c>
      <c r="E3" s="57">
        <f>D3/C3</f>
        <v>0.65986394557823125</v>
      </c>
      <c r="F3" s="61">
        <v>192</v>
      </c>
      <c r="G3" s="56">
        <v>115</v>
      </c>
      <c r="H3" s="59">
        <f>G3/F3</f>
        <v>0.59895833333333337</v>
      </c>
      <c r="I3" s="56">
        <v>36</v>
      </c>
      <c r="J3" s="56">
        <v>25</v>
      </c>
      <c r="K3" s="59">
        <f>J3/I3</f>
        <v>0.69444444444444442</v>
      </c>
    </row>
    <row r="4" spans="1:11" x14ac:dyDescent="0.25">
      <c r="A4" s="46" t="s">
        <v>1</v>
      </c>
      <c r="B4" s="30" t="s">
        <v>3</v>
      </c>
      <c r="C4" s="43">
        <v>697</v>
      </c>
      <c r="D4" s="43">
        <v>540</v>
      </c>
      <c r="E4" s="57">
        <f t="shared" ref="E4:E50" si="0">D4/C4</f>
        <v>0.77474892395982786</v>
      </c>
      <c r="F4" s="43">
        <v>756</v>
      </c>
      <c r="G4" s="43">
        <v>617</v>
      </c>
      <c r="H4" s="59">
        <f>G4/F4</f>
        <v>0.81613756613756616</v>
      </c>
      <c r="I4" s="43">
        <v>45</v>
      </c>
      <c r="J4" s="43">
        <v>25</v>
      </c>
      <c r="K4" s="59">
        <f>J4/I4</f>
        <v>0.55555555555555558</v>
      </c>
    </row>
    <row r="5" spans="1:11" x14ac:dyDescent="0.25">
      <c r="A5" s="46" t="s">
        <v>1</v>
      </c>
      <c r="B5" s="30" t="s">
        <v>4</v>
      </c>
      <c r="C5" s="43">
        <v>153</v>
      </c>
      <c r="D5" s="43">
        <v>103</v>
      </c>
      <c r="E5" s="57">
        <f t="shared" si="0"/>
        <v>0.67320261437908502</v>
      </c>
      <c r="F5" s="43">
        <v>569</v>
      </c>
      <c r="G5" s="43">
        <v>389</v>
      </c>
      <c r="H5" s="59">
        <f t="shared" ref="H5:H50" si="1">G5/F5</f>
        <v>0.68365553602811946</v>
      </c>
      <c r="I5" s="43">
        <v>32</v>
      </c>
      <c r="J5" s="43">
        <v>17</v>
      </c>
      <c r="K5" s="59">
        <f t="shared" ref="K5:K50" si="2">J5/I5</f>
        <v>0.53125</v>
      </c>
    </row>
    <row r="6" spans="1:11" x14ac:dyDescent="0.25">
      <c r="A6" s="46" t="s">
        <v>1</v>
      </c>
      <c r="B6" s="30" t="s">
        <v>5</v>
      </c>
      <c r="C6" s="43">
        <v>439</v>
      </c>
      <c r="D6" s="43">
        <v>324</v>
      </c>
      <c r="E6" s="57">
        <f t="shared" si="0"/>
        <v>0.73804100227790437</v>
      </c>
      <c r="F6" s="43">
        <v>501</v>
      </c>
      <c r="G6" s="43">
        <v>318</v>
      </c>
      <c r="H6" s="59">
        <f t="shared" si="1"/>
        <v>0.6347305389221557</v>
      </c>
      <c r="I6" s="43">
        <v>136</v>
      </c>
      <c r="J6" s="43">
        <v>73</v>
      </c>
      <c r="K6" s="59">
        <f t="shared" si="2"/>
        <v>0.53676470588235292</v>
      </c>
    </row>
    <row r="7" spans="1:11" x14ac:dyDescent="0.25">
      <c r="A7" s="46" t="s">
        <v>1</v>
      </c>
      <c r="B7" s="30" t="s">
        <v>6</v>
      </c>
      <c r="C7" s="43">
        <v>79</v>
      </c>
      <c r="D7" s="43">
        <v>56</v>
      </c>
      <c r="E7" s="57">
        <f t="shared" si="0"/>
        <v>0.70886075949367089</v>
      </c>
      <c r="F7" s="43">
        <v>424</v>
      </c>
      <c r="G7" s="43">
        <v>258</v>
      </c>
      <c r="H7" s="59">
        <f t="shared" si="1"/>
        <v>0.60849056603773588</v>
      </c>
      <c r="I7" s="43">
        <v>12</v>
      </c>
      <c r="J7" s="43">
        <v>8</v>
      </c>
      <c r="K7" s="59">
        <f t="shared" si="2"/>
        <v>0.66666666666666663</v>
      </c>
    </row>
    <row r="8" spans="1:11" x14ac:dyDescent="0.25">
      <c r="A8" s="46" t="s">
        <v>1</v>
      </c>
      <c r="B8" s="30" t="s">
        <v>7</v>
      </c>
      <c r="C8" s="43">
        <v>435</v>
      </c>
      <c r="D8" s="43">
        <v>323</v>
      </c>
      <c r="E8" s="57">
        <f t="shared" si="0"/>
        <v>0.74252873563218391</v>
      </c>
      <c r="F8" s="60">
        <v>458</v>
      </c>
      <c r="G8" s="43">
        <v>309</v>
      </c>
      <c r="H8" s="59">
        <f t="shared" si="1"/>
        <v>0.6746724890829694</v>
      </c>
      <c r="I8" s="43">
        <v>77</v>
      </c>
      <c r="J8" s="43">
        <v>40</v>
      </c>
      <c r="K8" s="59">
        <f t="shared" si="2"/>
        <v>0.51948051948051943</v>
      </c>
    </row>
    <row r="9" spans="1:11" x14ac:dyDescent="0.25">
      <c r="A9" s="46" t="s">
        <v>1</v>
      </c>
      <c r="B9" s="30" t="s">
        <v>8</v>
      </c>
      <c r="C9" s="43">
        <v>388</v>
      </c>
      <c r="D9" s="43">
        <v>307</v>
      </c>
      <c r="E9" s="57">
        <f t="shared" si="0"/>
        <v>0.79123711340206182</v>
      </c>
      <c r="F9" s="43">
        <v>995</v>
      </c>
      <c r="G9" s="43">
        <v>823</v>
      </c>
      <c r="H9" s="59">
        <f t="shared" si="1"/>
        <v>0.82713567839195978</v>
      </c>
      <c r="I9" s="43">
        <v>38</v>
      </c>
      <c r="J9" s="43">
        <v>20</v>
      </c>
      <c r="K9" s="59">
        <f t="shared" si="2"/>
        <v>0.52631578947368418</v>
      </c>
    </row>
    <row r="10" spans="1:11" x14ac:dyDescent="0.25">
      <c r="A10" s="46" t="s">
        <v>1</v>
      </c>
      <c r="B10" s="30" t="s">
        <v>9</v>
      </c>
      <c r="C10" s="43">
        <v>314</v>
      </c>
      <c r="D10" s="43">
        <v>206</v>
      </c>
      <c r="E10" s="57">
        <f t="shared" si="0"/>
        <v>0.6560509554140127</v>
      </c>
      <c r="F10" s="43">
        <v>900</v>
      </c>
      <c r="G10" s="43">
        <v>560</v>
      </c>
      <c r="H10" s="59">
        <f t="shared" si="1"/>
        <v>0.62222222222222223</v>
      </c>
      <c r="I10" s="43">
        <v>76</v>
      </c>
      <c r="J10" s="43">
        <v>38</v>
      </c>
      <c r="K10" s="59">
        <f t="shared" si="2"/>
        <v>0.5</v>
      </c>
    </row>
    <row r="11" spans="1:11" x14ac:dyDescent="0.25">
      <c r="A11" s="46" t="s">
        <v>1</v>
      </c>
      <c r="B11" s="30" t="s">
        <v>10</v>
      </c>
      <c r="C11" s="43">
        <v>943</v>
      </c>
      <c r="D11" s="43">
        <v>688</v>
      </c>
      <c r="E11" s="57">
        <f t="shared" si="0"/>
        <v>0.72958642629904558</v>
      </c>
      <c r="F11" s="43">
        <v>1064</v>
      </c>
      <c r="G11" s="43">
        <v>780</v>
      </c>
      <c r="H11" s="59">
        <f t="shared" si="1"/>
        <v>0.73308270676691734</v>
      </c>
      <c r="I11" s="43">
        <v>99</v>
      </c>
      <c r="J11" s="43">
        <v>52</v>
      </c>
      <c r="K11" s="59">
        <f t="shared" si="2"/>
        <v>0.5252525252525253</v>
      </c>
    </row>
    <row r="12" spans="1:11" x14ac:dyDescent="0.25">
      <c r="A12" s="2" t="s">
        <v>11</v>
      </c>
      <c r="B12" s="30" t="s">
        <v>12</v>
      </c>
      <c r="C12" s="43">
        <v>234</v>
      </c>
      <c r="D12" s="43">
        <v>166</v>
      </c>
      <c r="E12" s="57">
        <f t="shared" si="0"/>
        <v>0.70940170940170943</v>
      </c>
      <c r="F12" s="43">
        <v>297</v>
      </c>
      <c r="G12" s="43">
        <v>194</v>
      </c>
      <c r="H12" s="59">
        <f t="shared" si="1"/>
        <v>0.65319865319865322</v>
      </c>
      <c r="I12" s="43">
        <v>80</v>
      </c>
      <c r="J12" s="43">
        <v>46</v>
      </c>
      <c r="K12" s="59">
        <f t="shared" si="2"/>
        <v>0.57499999999999996</v>
      </c>
    </row>
    <row r="13" spans="1:11" x14ac:dyDescent="0.25">
      <c r="A13" s="2" t="s">
        <v>11</v>
      </c>
      <c r="B13" s="30" t="s">
        <v>13</v>
      </c>
      <c r="C13" s="43">
        <v>226</v>
      </c>
      <c r="D13" s="43">
        <v>153</v>
      </c>
      <c r="E13" s="57">
        <f t="shared" si="0"/>
        <v>0.67699115044247793</v>
      </c>
      <c r="F13" s="43">
        <v>598</v>
      </c>
      <c r="G13" s="43">
        <v>441</v>
      </c>
      <c r="H13" s="59">
        <f t="shared" si="1"/>
        <v>0.73745819397993306</v>
      </c>
      <c r="I13" s="43">
        <v>101</v>
      </c>
      <c r="J13" s="43">
        <v>53</v>
      </c>
      <c r="K13" s="59">
        <f t="shared" si="2"/>
        <v>0.52475247524752477</v>
      </c>
    </row>
    <row r="14" spans="1:11" x14ac:dyDescent="0.25">
      <c r="A14" s="2" t="s">
        <v>11</v>
      </c>
      <c r="B14" s="30" t="s">
        <v>14</v>
      </c>
      <c r="C14" s="43">
        <v>242</v>
      </c>
      <c r="D14" s="43">
        <v>169</v>
      </c>
      <c r="E14" s="57">
        <f t="shared" si="0"/>
        <v>0.69834710743801653</v>
      </c>
      <c r="F14" s="43">
        <v>299</v>
      </c>
      <c r="G14" s="43">
        <v>233</v>
      </c>
      <c r="H14" s="59">
        <f t="shared" si="1"/>
        <v>0.77926421404682278</v>
      </c>
      <c r="I14" s="43">
        <v>65</v>
      </c>
      <c r="J14" s="43">
        <v>44</v>
      </c>
      <c r="K14" s="59">
        <f t="shared" si="2"/>
        <v>0.67692307692307696</v>
      </c>
    </row>
    <row r="15" spans="1:11" x14ac:dyDescent="0.25">
      <c r="A15" s="2" t="s">
        <v>11</v>
      </c>
      <c r="B15" s="30" t="s">
        <v>15</v>
      </c>
      <c r="C15" s="43">
        <v>112</v>
      </c>
      <c r="D15" s="43">
        <v>74</v>
      </c>
      <c r="E15" s="57">
        <f t="shared" si="0"/>
        <v>0.6607142857142857</v>
      </c>
      <c r="F15" s="43">
        <v>152</v>
      </c>
      <c r="G15" s="43">
        <v>83</v>
      </c>
      <c r="H15" s="59">
        <f t="shared" si="1"/>
        <v>0.54605263157894735</v>
      </c>
      <c r="I15" s="43">
        <v>76</v>
      </c>
      <c r="J15" s="43">
        <v>44</v>
      </c>
      <c r="K15" s="59">
        <f t="shared" si="2"/>
        <v>0.57894736842105265</v>
      </c>
    </row>
    <row r="16" spans="1:11" x14ac:dyDescent="0.25">
      <c r="A16" s="2" t="s">
        <v>11</v>
      </c>
      <c r="B16" s="30" t="s">
        <v>16</v>
      </c>
      <c r="C16" s="43">
        <v>215</v>
      </c>
      <c r="D16" s="43">
        <v>147</v>
      </c>
      <c r="E16" s="57">
        <f t="shared" si="0"/>
        <v>0.68372093023255809</v>
      </c>
      <c r="F16" s="43">
        <v>465</v>
      </c>
      <c r="G16" s="43">
        <v>342</v>
      </c>
      <c r="H16" s="59">
        <f t="shared" si="1"/>
        <v>0.73548387096774193</v>
      </c>
      <c r="I16" s="43">
        <v>77</v>
      </c>
      <c r="J16" s="43">
        <v>44</v>
      </c>
      <c r="K16" s="59">
        <f t="shared" si="2"/>
        <v>0.5714285714285714</v>
      </c>
    </row>
    <row r="17" spans="1:11" x14ac:dyDescent="0.25">
      <c r="A17" s="2" t="s">
        <v>11</v>
      </c>
      <c r="B17" s="30" t="s">
        <v>17</v>
      </c>
      <c r="C17" s="43">
        <v>430</v>
      </c>
      <c r="D17" s="43">
        <v>302</v>
      </c>
      <c r="E17" s="57">
        <f t="shared" si="0"/>
        <v>0.70232558139534884</v>
      </c>
      <c r="F17" s="43">
        <v>567</v>
      </c>
      <c r="G17" s="43">
        <v>426</v>
      </c>
      <c r="H17" s="59">
        <f t="shared" si="1"/>
        <v>0.75132275132275128</v>
      </c>
      <c r="I17" s="43">
        <v>140</v>
      </c>
      <c r="J17" s="43">
        <v>79</v>
      </c>
      <c r="K17" s="59">
        <f t="shared" si="2"/>
        <v>0.56428571428571428</v>
      </c>
    </row>
    <row r="18" spans="1:11" x14ac:dyDescent="0.25">
      <c r="A18" s="2" t="s">
        <v>11</v>
      </c>
      <c r="B18" s="30" t="s">
        <v>18</v>
      </c>
      <c r="C18" s="43">
        <v>444</v>
      </c>
      <c r="D18" s="43">
        <v>340</v>
      </c>
      <c r="E18" s="57">
        <f t="shared" si="0"/>
        <v>0.76576576576576572</v>
      </c>
      <c r="F18" s="43">
        <v>568</v>
      </c>
      <c r="G18" s="43">
        <v>392</v>
      </c>
      <c r="H18" s="59">
        <f t="shared" si="1"/>
        <v>0.6901408450704225</v>
      </c>
      <c r="I18" s="43">
        <v>121</v>
      </c>
      <c r="J18" s="43">
        <v>69</v>
      </c>
      <c r="K18" s="59">
        <f t="shared" si="2"/>
        <v>0.57024793388429751</v>
      </c>
    </row>
    <row r="19" spans="1:11" x14ac:dyDescent="0.25">
      <c r="A19" s="2" t="s">
        <v>11</v>
      </c>
      <c r="B19" s="30" t="s">
        <v>19</v>
      </c>
      <c r="C19" s="43">
        <v>51</v>
      </c>
      <c r="D19" s="43">
        <v>35</v>
      </c>
      <c r="E19" s="57">
        <f t="shared" si="0"/>
        <v>0.68627450980392157</v>
      </c>
      <c r="F19" s="43">
        <v>218</v>
      </c>
      <c r="G19" s="43">
        <v>151</v>
      </c>
      <c r="H19" s="59">
        <f t="shared" si="1"/>
        <v>0.69266055045871555</v>
      </c>
      <c r="I19" s="43">
        <v>35</v>
      </c>
      <c r="J19" s="43">
        <v>21</v>
      </c>
      <c r="K19" s="59">
        <f t="shared" si="2"/>
        <v>0.6</v>
      </c>
    </row>
    <row r="20" spans="1:11" x14ac:dyDescent="0.25">
      <c r="A20" s="2" t="s">
        <v>11</v>
      </c>
      <c r="B20" s="30" t="s">
        <v>20</v>
      </c>
      <c r="C20" s="43">
        <v>156</v>
      </c>
      <c r="D20" s="43">
        <v>110</v>
      </c>
      <c r="E20" s="57">
        <f t="shared" si="0"/>
        <v>0.70512820512820518</v>
      </c>
      <c r="F20" s="43">
        <v>213</v>
      </c>
      <c r="G20" s="43">
        <v>126</v>
      </c>
      <c r="H20" s="59">
        <f t="shared" si="1"/>
        <v>0.59154929577464788</v>
      </c>
      <c r="I20" s="43">
        <v>73</v>
      </c>
      <c r="J20" s="43">
        <v>39</v>
      </c>
      <c r="K20" s="59">
        <f t="shared" si="2"/>
        <v>0.53424657534246578</v>
      </c>
    </row>
    <row r="21" spans="1:11" x14ac:dyDescent="0.25">
      <c r="A21" s="2" t="s">
        <v>11</v>
      </c>
      <c r="B21" s="30" t="s">
        <v>21</v>
      </c>
      <c r="C21" s="43">
        <v>188</v>
      </c>
      <c r="D21" s="43">
        <v>123</v>
      </c>
      <c r="E21" s="57">
        <f t="shared" si="0"/>
        <v>0.6542553191489362</v>
      </c>
      <c r="F21" s="43">
        <v>225</v>
      </c>
      <c r="G21" s="43">
        <v>156</v>
      </c>
      <c r="H21" s="59">
        <f t="shared" si="1"/>
        <v>0.69333333333333336</v>
      </c>
      <c r="I21" s="43">
        <v>70</v>
      </c>
      <c r="J21" s="43">
        <v>37</v>
      </c>
      <c r="K21" s="59">
        <f t="shared" si="2"/>
        <v>0.52857142857142858</v>
      </c>
    </row>
    <row r="22" spans="1:11" x14ac:dyDescent="0.25">
      <c r="A22" s="3" t="s">
        <v>22</v>
      </c>
      <c r="B22" s="30" t="s">
        <v>23</v>
      </c>
      <c r="C22" s="43">
        <v>45</v>
      </c>
      <c r="D22" s="43">
        <v>26</v>
      </c>
      <c r="E22" s="57">
        <f t="shared" si="0"/>
        <v>0.57777777777777772</v>
      </c>
      <c r="F22" s="43">
        <v>126</v>
      </c>
      <c r="G22" s="43">
        <v>73</v>
      </c>
      <c r="H22" s="59">
        <f t="shared" si="1"/>
        <v>0.57936507936507942</v>
      </c>
      <c r="I22" s="43">
        <v>10</v>
      </c>
      <c r="J22" s="43">
        <v>4</v>
      </c>
      <c r="K22" s="59">
        <f t="shared" si="2"/>
        <v>0.4</v>
      </c>
    </row>
    <row r="23" spans="1:11" x14ac:dyDescent="0.25">
      <c r="A23" s="3" t="s">
        <v>22</v>
      </c>
      <c r="B23" s="30" t="s">
        <v>24</v>
      </c>
      <c r="C23" s="43">
        <v>448</v>
      </c>
      <c r="D23" s="43">
        <v>309</v>
      </c>
      <c r="E23" s="57">
        <f t="shared" si="0"/>
        <v>0.6897321428571429</v>
      </c>
      <c r="F23" s="43">
        <v>1105</v>
      </c>
      <c r="G23" s="43">
        <v>806</v>
      </c>
      <c r="H23" s="59">
        <f t="shared" si="1"/>
        <v>0.72941176470588232</v>
      </c>
      <c r="I23" s="43">
        <v>25</v>
      </c>
      <c r="J23" s="43">
        <v>13</v>
      </c>
      <c r="K23" s="59">
        <f t="shared" si="2"/>
        <v>0.52</v>
      </c>
    </row>
    <row r="24" spans="1:11" x14ac:dyDescent="0.25">
      <c r="A24" s="3" t="s">
        <v>22</v>
      </c>
      <c r="B24" s="30" t="s">
        <v>25</v>
      </c>
      <c r="C24" s="43">
        <v>151</v>
      </c>
      <c r="D24" s="43">
        <v>89</v>
      </c>
      <c r="E24" s="57">
        <f t="shared" si="0"/>
        <v>0.58940397350993379</v>
      </c>
      <c r="F24" s="43">
        <v>155</v>
      </c>
      <c r="G24" s="43">
        <v>98</v>
      </c>
      <c r="H24" s="59">
        <f t="shared" si="1"/>
        <v>0.63225806451612898</v>
      </c>
      <c r="I24" s="43">
        <v>37</v>
      </c>
      <c r="J24" s="43">
        <v>22</v>
      </c>
      <c r="K24" s="59">
        <f t="shared" si="2"/>
        <v>0.59459459459459463</v>
      </c>
    </row>
    <row r="25" spans="1:11" x14ac:dyDescent="0.25">
      <c r="A25" s="3" t="s">
        <v>22</v>
      </c>
      <c r="B25" s="30" t="s">
        <v>26</v>
      </c>
      <c r="C25" s="43">
        <v>382</v>
      </c>
      <c r="D25" s="43">
        <v>258</v>
      </c>
      <c r="E25" s="57">
        <f t="shared" si="0"/>
        <v>0.67539267015706805</v>
      </c>
      <c r="F25" s="43">
        <v>481</v>
      </c>
      <c r="G25" s="43">
        <v>307</v>
      </c>
      <c r="H25" s="59">
        <f t="shared" si="1"/>
        <v>0.63825363825363823</v>
      </c>
      <c r="I25" s="43">
        <v>38</v>
      </c>
      <c r="J25" s="43">
        <v>21</v>
      </c>
      <c r="K25" s="59">
        <f t="shared" si="2"/>
        <v>0.55263157894736847</v>
      </c>
    </row>
    <row r="26" spans="1:11" x14ac:dyDescent="0.25">
      <c r="A26" s="3" t="s">
        <v>22</v>
      </c>
      <c r="B26" s="30" t="s">
        <v>27</v>
      </c>
      <c r="C26" s="43">
        <v>372</v>
      </c>
      <c r="D26" s="43">
        <v>252</v>
      </c>
      <c r="E26" s="57">
        <f t="shared" si="0"/>
        <v>0.67741935483870963</v>
      </c>
      <c r="F26" s="43">
        <v>421</v>
      </c>
      <c r="G26" s="43">
        <v>288</v>
      </c>
      <c r="H26" s="59">
        <f t="shared" si="1"/>
        <v>0.68408551068883605</v>
      </c>
      <c r="I26" s="43">
        <v>68</v>
      </c>
      <c r="J26" s="43">
        <v>38</v>
      </c>
      <c r="K26" s="59">
        <f t="shared" si="2"/>
        <v>0.55882352941176472</v>
      </c>
    </row>
    <row r="27" spans="1:11" x14ac:dyDescent="0.25">
      <c r="A27" s="3" t="s">
        <v>22</v>
      </c>
      <c r="B27" s="30" t="s">
        <v>28</v>
      </c>
      <c r="C27" s="43">
        <v>48</v>
      </c>
      <c r="D27" s="43">
        <v>29</v>
      </c>
      <c r="E27" s="57">
        <f t="shared" si="0"/>
        <v>0.60416666666666663</v>
      </c>
      <c r="F27" s="43">
        <v>73</v>
      </c>
      <c r="G27" s="43">
        <v>43</v>
      </c>
      <c r="H27" s="59">
        <f t="shared" si="1"/>
        <v>0.58904109589041098</v>
      </c>
      <c r="I27" s="43">
        <v>18</v>
      </c>
      <c r="J27" s="43">
        <v>10</v>
      </c>
      <c r="K27" s="59">
        <f t="shared" si="2"/>
        <v>0.55555555555555558</v>
      </c>
    </row>
    <row r="28" spans="1:11" x14ac:dyDescent="0.25">
      <c r="A28" s="3" t="s">
        <v>22</v>
      </c>
      <c r="B28" s="30" t="s">
        <v>29</v>
      </c>
      <c r="C28" s="43">
        <v>901</v>
      </c>
      <c r="D28" s="43">
        <v>673</v>
      </c>
      <c r="E28" s="57">
        <f t="shared" si="0"/>
        <v>0.74694783573806878</v>
      </c>
      <c r="F28" s="43">
        <v>958</v>
      </c>
      <c r="G28" s="43">
        <v>779</v>
      </c>
      <c r="H28" s="59">
        <f t="shared" si="1"/>
        <v>0.81315240083507312</v>
      </c>
      <c r="I28" s="43">
        <v>66</v>
      </c>
      <c r="J28" s="43">
        <v>35</v>
      </c>
      <c r="K28" s="59">
        <f t="shared" si="2"/>
        <v>0.53030303030303028</v>
      </c>
    </row>
    <row r="29" spans="1:11" x14ac:dyDescent="0.25">
      <c r="A29" s="3" t="s">
        <v>22</v>
      </c>
      <c r="B29" s="30" t="s">
        <v>30</v>
      </c>
      <c r="C29" s="43">
        <v>427</v>
      </c>
      <c r="D29" s="43">
        <v>280</v>
      </c>
      <c r="E29" s="57">
        <f t="shared" si="0"/>
        <v>0.65573770491803274</v>
      </c>
      <c r="F29" s="43">
        <v>477</v>
      </c>
      <c r="G29" s="43">
        <v>302</v>
      </c>
      <c r="H29" s="59">
        <f t="shared" si="1"/>
        <v>0.63312368972746336</v>
      </c>
      <c r="I29" s="43">
        <v>50</v>
      </c>
      <c r="J29" s="43">
        <v>31</v>
      </c>
      <c r="K29" s="59">
        <f t="shared" si="2"/>
        <v>0.62</v>
      </c>
    </row>
    <row r="30" spans="1:11" x14ac:dyDescent="0.25">
      <c r="A30" s="3" t="s">
        <v>22</v>
      </c>
      <c r="B30" s="30" t="s">
        <v>31</v>
      </c>
      <c r="C30" s="43">
        <v>297</v>
      </c>
      <c r="D30" s="43">
        <v>198</v>
      </c>
      <c r="E30" s="57">
        <f t="shared" si="0"/>
        <v>0.66666666666666663</v>
      </c>
      <c r="F30" s="43">
        <v>366</v>
      </c>
      <c r="G30" s="43">
        <v>236</v>
      </c>
      <c r="H30" s="59">
        <f t="shared" si="1"/>
        <v>0.64480874316939896</v>
      </c>
      <c r="I30" s="43">
        <v>49</v>
      </c>
      <c r="J30" s="43">
        <v>21</v>
      </c>
      <c r="K30" s="59">
        <f t="shared" si="2"/>
        <v>0.42857142857142855</v>
      </c>
    </row>
    <row r="31" spans="1:11" x14ac:dyDescent="0.25">
      <c r="A31" s="3" t="s">
        <v>22</v>
      </c>
      <c r="B31" s="30" t="s">
        <v>32</v>
      </c>
      <c r="C31" s="43">
        <v>86</v>
      </c>
      <c r="D31" s="43">
        <v>59</v>
      </c>
      <c r="E31" s="57">
        <f t="shared" si="0"/>
        <v>0.68604651162790697</v>
      </c>
      <c r="F31" s="43">
        <v>526</v>
      </c>
      <c r="G31" s="43">
        <v>354</v>
      </c>
      <c r="H31" s="59">
        <f t="shared" si="1"/>
        <v>0.6730038022813688</v>
      </c>
      <c r="I31" s="43">
        <v>10</v>
      </c>
      <c r="J31" s="43">
        <v>7</v>
      </c>
      <c r="K31" s="59">
        <f t="shared" si="2"/>
        <v>0.7</v>
      </c>
    </row>
    <row r="32" spans="1:11" x14ac:dyDescent="0.25">
      <c r="A32" s="3" t="s">
        <v>22</v>
      </c>
      <c r="B32" s="30" t="s">
        <v>33</v>
      </c>
      <c r="C32" s="43">
        <v>250</v>
      </c>
      <c r="D32" s="43">
        <v>175</v>
      </c>
      <c r="E32" s="57">
        <f t="shared" si="0"/>
        <v>0.7</v>
      </c>
      <c r="F32" s="43">
        <v>800</v>
      </c>
      <c r="G32" s="43">
        <v>626</v>
      </c>
      <c r="H32" s="59">
        <f t="shared" si="1"/>
        <v>0.78249999999999997</v>
      </c>
      <c r="I32" s="43">
        <v>18</v>
      </c>
      <c r="J32" s="43">
        <v>9</v>
      </c>
      <c r="K32" s="59">
        <f t="shared" si="2"/>
        <v>0.5</v>
      </c>
    </row>
    <row r="33" spans="1:11" x14ac:dyDescent="0.25">
      <c r="A33" s="3" t="s">
        <v>22</v>
      </c>
      <c r="B33" s="30" t="s">
        <v>34</v>
      </c>
      <c r="C33" s="43">
        <v>963</v>
      </c>
      <c r="D33" s="43">
        <v>747</v>
      </c>
      <c r="E33" s="57">
        <f t="shared" si="0"/>
        <v>0.77570093457943923</v>
      </c>
      <c r="F33" s="43">
        <v>1113</v>
      </c>
      <c r="G33" s="43">
        <v>824</v>
      </c>
      <c r="H33" s="59">
        <f t="shared" si="1"/>
        <v>0.74034141958670263</v>
      </c>
      <c r="I33" s="43">
        <v>37</v>
      </c>
      <c r="J33" s="43">
        <v>17</v>
      </c>
      <c r="K33" s="59">
        <f t="shared" si="2"/>
        <v>0.45945945945945948</v>
      </c>
    </row>
    <row r="34" spans="1:11" x14ac:dyDescent="0.25">
      <c r="A34" s="3" t="s">
        <v>22</v>
      </c>
      <c r="B34" s="30" t="s">
        <v>35</v>
      </c>
      <c r="C34" s="43">
        <v>308</v>
      </c>
      <c r="D34" s="43">
        <v>202</v>
      </c>
      <c r="E34" s="57">
        <f t="shared" si="0"/>
        <v>0.6558441558441559</v>
      </c>
      <c r="F34" s="43">
        <v>338</v>
      </c>
      <c r="G34" s="43">
        <v>218</v>
      </c>
      <c r="H34" s="59">
        <f t="shared" si="1"/>
        <v>0.6449704142011834</v>
      </c>
      <c r="I34" s="43">
        <v>165</v>
      </c>
      <c r="J34" s="43">
        <v>82</v>
      </c>
      <c r="K34" s="59">
        <f t="shared" si="2"/>
        <v>0.49696969696969695</v>
      </c>
    </row>
    <row r="35" spans="1:11" x14ac:dyDescent="0.25">
      <c r="A35" s="3" t="s">
        <v>22</v>
      </c>
      <c r="B35" s="30" t="s">
        <v>36</v>
      </c>
      <c r="C35" s="43">
        <v>585</v>
      </c>
      <c r="D35" s="43">
        <v>401</v>
      </c>
      <c r="E35" s="57">
        <f t="shared" si="0"/>
        <v>0.68547008547008548</v>
      </c>
      <c r="F35" s="43">
        <v>662</v>
      </c>
      <c r="G35" s="43">
        <v>489</v>
      </c>
      <c r="H35" s="59">
        <f t="shared" si="1"/>
        <v>0.73867069486404835</v>
      </c>
      <c r="I35" s="43">
        <v>89</v>
      </c>
      <c r="J35" s="43">
        <v>44</v>
      </c>
      <c r="K35" s="59">
        <f t="shared" si="2"/>
        <v>0.4943820224719101</v>
      </c>
    </row>
    <row r="36" spans="1:11" x14ac:dyDescent="0.25">
      <c r="A36" s="3" t="s">
        <v>22</v>
      </c>
      <c r="B36" s="30" t="s">
        <v>37</v>
      </c>
      <c r="C36" s="43">
        <v>344</v>
      </c>
      <c r="D36" s="43">
        <v>250</v>
      </c>
      <c r="E36" s="57">
        <f t="shared" si="0"/>
        <v>0.72674418604651159</v>
      </c>
      <c r="F36" s="43">
        <v>400</v>
      </c>
      <c r="G36" s="43">
        <v>241</v>
      </c>
      <c r="H36" s="59">
        <f t="shared" si="1"/>
        <v>0.60250000000000004</v>
      </c>
      <c r="I36" s="43">
        <v>68</v>
      </c>
      <c r="J36" s="43">
        <v>34</v>
      </c>
      <c r="K36" s="59">
        <f t="shared" si="2"/>
        <v>0.5</v>
      </c>
    </row>
    <row r="37" spans="1:11" x14ac:dyDescent="0.25">
      <c r="A37" s="15" t="s">
        <v>38</v>
      </c>
      <c r="B37" s="30" t="s">
        <v>39</v>
      </c>
      <c r="C37" s="43">
        <v>320</v>
      </c>
      <c r="D37" s="43">
        <v>237</v>
      </c>
      <c r="E37" s="57">
        <f t="shared" si="0"/>
        <v>0.74062499999999998</v>
      </c>
      <c r="F37" s="43">
        <v>340</v>
      </c>
      <c r="G37" s="43">
        <v>258</v>
      </c>
      <c r="H37" s="59">
        <f t="shared" si="1"/>
        <v>0.75882352941176467</v>
      </c>
      <c r="I37" s="43">
        <v>39</v>
      </c>
      <c r="J37" s="43">
        <v>22</v>
      </c>
      <c r="K37" s="59">
        <f t="shared" si="2"/>
        <v>0.5641025641025641</v>
      </c>
    </row>
    <row r="38" spans="1:11" x14ac:dyDescent="0.25">
      <c r="A38" s="15" t="s">
        <v>38</v>
      </c>
      <c r="B38" s="30" t="s">
        <v>40</v>
      </c>
      <c r="C38" s="43">
        <v>499</v>
      </c>
      <c r="D38" s="43">
        <v>374</v>
      </c>
      <c r="E38" s="57">
        <f t="shared" si="0"/>
        <v>0.74949899799599196</v>
      </c>
      <c r="F38" s="43">
        <v>531</v>
      </c>
      <c r="G38" s="43">
        <v>389</v>
      </c>
      <c r="H38" s="59">
        <f t="shared" si="1"/>
        <v>0.73258003766478341</v>
      </c>
      <c r="I38" s="43">
        <v>68</v>
      </c>
      <c r="J38" s="43">
        <v>39</v>
      </c>
      <c r="K38" s="59">
        <f t="shared" si="2"/>
        <v>0.57352941176470584</v>
      </c>
    </row>
    <row r="39" spans="1:11" x14ac:dyDescent="0.25">
      <c r="A39" s="15" t="s">
        <v>38</v>
      </c>
      <c r="B39" s="30" t="s">
        <v>41</v>
      </c>
      <c r="C39" s="43">
        <v>471</v>
      </c>
      <c r="D39" s="43">
        <v>344</v>
      </c>
      <c r="E39" s="57">
        <f t="shared" si="0"/>
        <v>0.73036093418259018</v>
      </c>
      <c r="F39" s="43">
        <v>547</v>
      </c>
      <c r="G39" s="43">
        <v>385</v>
      </c>
      <c r="H39" s="59">
        <f t="shared" si="1"/>
        <v>0.70383912248628888</v>
      </c>
      <c r="I39" s="43">
        <v>54</v>
      </c>
      <c r="J39" s="43">
        <v>26</v>
      </c>
      <c r="K39" s="59">
        <f t="shared" si="2"/>
        <v>0.48148148148148145</v>
      </c>
    </row>
    <row r="40" spans="1:11" x14ac:dyDescent="0.25">
      <c r="A40" s="15" t="s">
        <v>38</v>
      </c>
      <c r="B40" s="30" t="s">
        <v>42</v>
      </c>
      <c r="C40" s="43">
        <v>361</v>
      </c>
      <c r="D40" s="43">
        <v>258</v>
      </c>
      <c r="E40" s="57">
        <f t="shared" si="0"/>
        <v>0.71468144044321325</v>
      </c>
      <c r="F40" s="43">
        <v>930</v>
      </c>
      <c r="G40" s="43">
        <v>712</v>
      </c>
      <c r="H40" s="59">
        <f t="shared" si="1"/>
        <v>0.7655913978494624</v>
      </c>
      <c r="I40" s="43">
        <v>41</v>
      </c>
      <c r="J40" s="43">
        <v>20</v>
      </c>
      <c r="K40" s="59">
        <f t="shared" si="2"/>
        <v>0.48780487804878048</v>
      </c>
    </row>
    <row r="41" spans="1:11" x14ac:dyDescent="0.25">
      <c r="A41" s="15" t="s">
        <v>38</v>
      </c>
      <c r="B41" s="30" t="s">
        <v>43</v>
      </c>
      <c r="C41" s="43">
        <v>124</v>
      </c>
      <c r="D41" s="43">
        <v>79</v>
      </c>
      <c r="E41" s="57">
        <f t="shared" si="0"/>
        <v>0.63709677419354838</v>
      </c>
      <c r="F41" s="43">
        <v>156</v>
      </c>
      <c r="G41" s="43">
        <v>104</v>
      </c>
      <c r="H41" s="59">
        <f t="shared" si="1"/>
        <v>0.66666666666666663</v>
      </c>
      <c r="I41" s="43">
        <v>82</v>
      </c>
      <c r="J41" s="43">
        <v>50</v>
      </c>
      <c r="K41" s="59">
        <f t="shared" si="2"/>
        <v>0.6097560975609756</v>
      </c>
    </row>
    <row r="42" spans="1:11" x14ac:dyDescent="0.25">
      <c r="A42" s="15" t="s">
        <v>38</v>
      </c>
      <c r="B42" s="30" t="s">
        <v>44</v>
      </c>
      <c r="C42" s="43">
        <v>224</v>
      </c>
      <c r="D42" s="43">
        <v>151</v>
      </c>
      <c r="E42" s="57">
        <f t="shared" si="0"/>
        <v>0.6741071428571429</v>
      </c>
      <c r="F42" s="43">
        <v>512</v>
      </c>
      <c r="G42" s="43">
        <v>330</v>
      </c>
      <c r="H42" s="59">
        <f t="shared" si="1"/>
        <v>0.64453125</v>
      </c>
      <c r="I42" s="43">
        <v>34</v>
      </c>
      <c r="J42" s="43">
        <v>19</v>
      </c>
      <c r="K42" s="59">
        <f t="shared" si="2"/>
        <v>0.55882352941176472</v>
      </c>
    </row>
    <row r="43" spans="1:11" x14ac:dyDescent="0.25">
      <c r="A43" s="15" t="s">
        <v>38</v>
      </c>
      <c r="B43" s="30" t="s">
        <v>45</v>
      </c>
      <c r="C43" s="43">
        <v>259</v>
      </c>
      <c r="D43" s="43">
        <v>172</v>
      </c>
      <c r="E43" s="57">
        <f t="shared" si="0"/>
        <v>0.6640926640926641</v>
      </c>
      <c r="F43" s="43">
        <v>299</v>
      </c>
      <c r="G43" s="43">
        <v>205</v>
      </c>
      <c r="H43" s="59">
        <f t="shared" si="1"/>
        <v>0.68561872909698995</v>
      </c>
      <c r="I43" s="43">
        <v>59</v>
      </c>
      <c r="J43" s="43">
        <v>38</v>
      </c>
      <c r="K43" s="59">
        <f t="shared" si="2"/>
        <v>0.64406779661016944</v>
      </c>
    </row>
    <row r="44" spans="1:11" x14ac:dyDescent="0.25">
      <c r="A44" s="15" t="s">
        <v>38</v>
      </c>
      <c r="B44" s="30" t="s">
        <v>46</v>
      </c>
      <c r="C44" s="43">
        <v>392</v>
      </c>
      <c r="D44" s="43">
        <v>260</v>
      </c>
      <c r="E44" s="57">
        <f t="shared" si="0"/>
        <v>0.66326530612244894</v>
      </c>
      <c r="F44" s="43">
        <v>777</v>
      </c>
      <c r="G44" s="43">
        <v>609</v>
      </c>
      <c r="H44" s="59">
        <f t="shared" si="1"/>
        <v>0.78378378378378377</v>
      </c>
      <c r="I44" s="43">
        <v>52</v>
      </c>
      <c r="J44" s="43">
        <v>30</v>
      </c>
      <c r="K44" s="59">
        <f t="shared" si="2"/>
        <v>0.57692307692307687</v>
      </c>
    </row>
    <row r="45" spans="1:11" x14ac:dyDescent="0.25">
      <c r="A45" s="15" t="s">
        <v>38</v>
      </c>
      <c r="B45" s="30" t="s">
        <v>47</v>
      </c>
      <c r="C45" s="43">
        <v>306</v>
      </c>
      <c r="D45" s="43">
        <v>195</v>
      </c>
      <c r="E45" s="57">
        <f t="shared" si="0"/>
        <v>0.63725490196078427</v>
      </c>
      <c r="F45" s="43">
        <v>361</v>
      </c>
      <c r="G45" s="43">
        <v>218</v>
      </c>
      <c r="H45" s="59">
        <f t="shared" si="1"/>
        <v>0.60387811634349031</v>
      </c>
      <c r="I45" s="43">
        <v>52</v>
      </c>
      <c r="J45" s="43">
        <v>34</v>
      </c>
      <c r="K45" s="59">
        <f t="shared" si="2"/>
        <v>0.65384615384615385</v>
      </c>
    </row>
    <row r="46" spans="1:11" x14ac:dyDescent="0.25">
      <c r="A46" s="15" t="s">
        <v>38</v>
      </c>
      <c r="B46" s="30" t="s">
        <v>48</v>
      </c>
      <c r="C46" s="43">
        <v>146</v>
      </c>
      <c r="D46" s="43">
        <v>92</v>
      </c>
      <c r="E46" s="57">
        <f t="shared" si="0"/>
        <v>0.63013698630136983</v>
      </c>
      <c r="F46" s="43">
        <v>196</v>
      </c>
      <c r="G46" s="43">
        <v>116</v>
      </c>
      <c r="H46" s="59">
        <f t="shared" si="1"/>
        <v>0.59183673469387754</v>
      </c>
      <c r="I46" s="43">
        <v>40</v>
      </c>
      <c r="J46" s="43">
        <v>33</v>
      </c>
      <c r="K46" s="59">
        <f t="shared" si="2"/>
        <v>0.82499999999999996</v>
      </c>
    </row>
    <row r="47" spans="1:11" x14ac:dyDescent="0.25">
      <c r="A47" s="15" t="s">
        <v>38</v>
      </c>
      <c r="B47" s="30" t="s">
        <v>49</v>
      </c>
      <c r="C47" s="43">
        <v>252</v>
      </c>
      <c r="D47" s="43">
        <v>161</v>
      </c>
      <c r="E47" s="57">
        <f t="shared" si="0"/>
        <v>0.63888888888888884</v>
      </c>
      <c r="F47" s="43">
        <v>702</v>
      </c>
      <c r="G47" s="43">
        <v>539</v>
      </c>
      <c r="H47" s="59">
        <f t="shared" si="1"/>
        <v>0.76780626780626782</v>
      </c>
      <c r="I47" s="43">
        <v>17</v>
      </c>
      <c r="J47" s="43">
        <v>10</v>
      </c>
      <c r="K47" s="59">
        <f t="shared" si="2"/>
        <v>0.58823529411764708</v>
      </c>
    </row>
    <row r="48" spans="1:11" x14ac:dyDescent="0.25">
      <c r="A48" s="15" t="s">
        <v>38</v>
      </c>
      <c r="B48" s="30" t="s">
        <v>50</v>
      </c>
      <c r="C48" s="43">
        <v>211</v>
      </c>
      <c r="D48" s="43">
        <v>152</v>
      </c>
      <c r="E48" s="57">
        <f t="shared" si="0"/>
        <v>0.72037914691943128</v>
      </c>
      <c r="F48" s="43">
        <v>568</v>
      </c>
      <c r="G48" s="43">
        <v>445</v>
      </c>
      <c r="H48" s="59">
        <f t="shared" si="1"/>
        <v>0.78345070422535212</v>
      </c>
      <c r="I48" s="43">
        <v>27</v>
      </c>
      <c r="J48" s="43">
        <v>12</v>
      </c>
      <c r="K48" s="59">
        <f t="shared" si="2"/>
        <v>0.44444444444444442</v>
      </c>
    </row>
    <row r="49" spans="1:11" x14ac:dyDescent="0.25">
      <c r="A49" s="15" t="s">
        <v>38</v>
      </c>
      <c r="B49" s="30" t="s">
        <v>51</v>
      </c>
      <c r="C49" s="43">
        <v>483</v>
      </c>
      <c r="D49" s="43">
        <v>328</v>
      </c>
      <c r="E49" s="57">
        <f t="shared" si="0"/>
        <v>0.67908902691511386</v>
      </c>
      <c r="F49" s="43">
        <v>591</v>
      </c>
      <c r="G49" s="43">
        <v>442</v>
      </c>
      <c r="H49" s="59">
        <f t="shared" si="1"/>
        <v>0.74788494077834178</v>
      </c>
      <c r="I49" s="43">
        <v>55</v>
      </c>
      <c r="J49" s="43">
        <v>28</v>
      </c>
      <c r="K49" s="59">
        <f t="shared" si="2"/>
        <v>0.50909090909090904</v>
      </c>
    </row>
    <row r="50" spans="1:11" x14ac:dyDescent="0.25">
      <c r="A50" s="32"/>
      <c r="B50" s="14" t="s">
        <v>52</v>
      </c>
      <c r="C50" s="58">
        <f>SUM(C4:C49)</f>
        <v>15401</v>
      </c>
      <c r="D50" s="58">
        <f>SUM(D4:D49)</f>
        <v>10917</v>
      </c>
      <c r="E50" s="63">
        <f t="shared" si="0"/>
        <v>0.70885007467047589</v>
      </c>
      <c r="F50" s="58">
        <f>SUM(F3:F49)</f>
        <v>23972</v>
      </c>
      <c r="G50" s="58">
        <f>SUM(G3:G49)</f>
        <v>17149</v>
      </c>
      <c r="H50" s="62">
        <f t="shared" si="1"/>
        <v>0.71537627231770395</v>
      </c>
      <c r="I50" s="58">
        <f>SUM(I3:I49)</f>
        <v>2757</v>
      </c>
      <c r="J50" s="58">
        <f>SUM(J3:J49)</f>
        <v>1523</v>
      </c>
      <c r="K50" s="62">
        <f t="shared" si="2"/>
        <v>0.55241204207471895</v>
      </c>
    </row>
    <row r="51" spans="1:11" x14ac:dyDescent="0.25">
      <c r="E51" s="57"/>
      <c r="H51" s="47"/>
      <c r="K51" s="47"/>
    </row>
    <row r="52" spans="1:11" x14ac:dyDescent="0.25">
      <c r="E52" s="54"/>
      <c r="H52" s="54"/>
      <c r="K52" s="54"/>
    </row>
    <row r="53" spans="1:11" x14ac:dyDescent="0.25">
      <c r="E53" s="54"/>
      <c r="H53" s="54"/>
      <c r="K53" s="54"/>
    </row>
  </sheetData>
  <mergeCells count="3">
    <mergeCell ref="D1:E1"/>
    <mergeCell ref="F1:H1"/>
    <mergeCell ref="I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2" workbookViewId="0">
      <selection activeCell="F55" sqref="F55"/>
    </sheetView>
  </sheetViews>
  <sheetFormatPr defaultRowHeight="15" x14ac:dyDescent="0.25"/>
  <cols>
    <col min="2" max="2" width="14.28515625" customWidth="1"/>
  </cols>
  <sheetData>
    <row r="1" spans="1:5" x14ac:dyDescent="0.25">
      <c r="A1" s="1"/>
      <c r="B1" s="1"/>
      <c r="C1" s="102" t="s">
        <v>53</v>
      </c>
      <c r="D1" s="102"/>
      <c r="E1" s="102"/>
    </row>
    <row r="2" spans="1:5" ht="30" x14ac:dyDescent="0.25">
      <c r="A2" s="1"/>
      <c r="B2" s="70" t="s">
        <v>0</v>
      </c>
      <c r="C2" s="20" t="s">
        <v>54</v>
      </c>
      <c r="D2" s="71" t="s">
        <v>55</v>
      </c>
      <c r="E2" s="71" t="s">
        <v>56</v>
      </c>
    </row>
    <row r="3" spans="1:5" x14ac:dyDescent="0.25">
      <c r="A3" s="5" t="s">
        <v>1</v>
      </c>
      <c r="B3" s="7" t="s">
        <v>2</v>
      </c>
      <c r="C3" s="64">
        <v>355</v>
      </c>
      <c r="D3" s="65">
        <v>183</v>
      </c>
      <c r="E3" s="68">
        <f>D3/C3</f>
        <v>0.51549295774647885</v>
      </c>
    </row>
    <row r="4" spans="1:5" x14ac:dyDescent="0.25">
      <c r="A4" s="5" t="s">
        <v>1</v>
      </c>
      <c r="B4" s="1" t="s">
        <v>3</v>
      </c>
      <c r="C4" s="66">
        <v>990</v>
      </c>
      <c r="D4" s="66">
        <v>669</v>
      </c>
      <c r="E4" s="68">
        <f t="shared" ref="E4:E50" si="0">D4/C4</f>
        <v>0.67575757575757578</v>
      </c>
    </row>
    <row r="5" spans="1:5" x14ac:dyDescent="0.25">
      <c r="A5" s="5" t="s">
        <v>1</v>
      </c>
      <c r="B5" s="1" t="s">
        <v>4</v>
      </c>
      <c r="C5" s="66">
        <v>1280</v>
      </c>
      <c r="D5" s="66">
        <v>739</v>
      </c>
      <c r="E5" s="68">
        <f t="shared" si="0"/>
        <v>0.57734375000000004</v>
      </c>
    </row>
    <row r="6" spans="1:5" x14ac:dyDescent="0.25">
      <c r="A6" s="5" t="s">
        <v>1</v>
      </c>
      <c r="B6" s="1" t="s">
        <v>5</v>
      </c>
      <c r="C6" s="66">
        <v>1224</v>
      </c>
      <c r="D6" s="66">
        <v>762</v>
      </c>
      <c r="E6" s="68">
        <f t="shared" si="0"/>
        <v>0.62254901960784315</v>
      </c>
    </row>
    <row r="7" spans="1:5" x14ac:dyDescent="0.25">
      <c r="A7" s="5" t="s">
        <v>1</v>
      </c>
      <c r="B7" s="1" t="s">
        <v>6</v>
      </c>
      <c r="C7" s="66">
        <v>648</v>
      </c>
      <c r="D7" s="66">
        <v>359</v>
      </c>
      <c r="E7" s="68">
        <f t="shared" si="0"/>
        <v>0.55401234567901236</v>
      </c>
    </row>
    <row r="8" spans="1:5" x14ac:dyDescent="0.25">
      <c r="A8" s="5" t="s">
        <v>1</v>
      </c>
      <c r="B8" s="1" t="s">
        <v>7</v>
      </c>
      <c r="C8" s="66">
        <v>1161</v>
      </c>
      <c r="D8" s="66">
        <v>706</v>
      </c>
      <c r="E8" s="68">
        <f t="shared" si="0"/>
        <v>0.60809646856158484</v>
      </c>
    </row>
    <row r="9" spans="1:5" x14ac:dyDescent="0.25">
      <c r="A9" s="5" t="s">
        <v>1</v>
      </c>
      <c r="B9" s="1" t="s">
        <v>8</v>
      </c>
      <c r="C9" s="66">
        <v>1115</v>
      </c>
      <c r="D9" s="66">
        <v>778</v>
      </c>
      <c r="E9" s="68">
        <f t="shared" si="0"/>
        <v>0.69775784753363224</v>
      </c>
    </row>
    <row r="10" spans="1:5" x14ac:dyDescent="0.25">
      <c r="A10" s="5" t="s">
        <v>1</v>
      </c>
      <c r="B10" s="1" t="s">
        <v>9</v>
      </c>
      <c r="C10" s="66">
        <v>1665</v>
      </c>
      <c r="D10" s="66">
        <v>1047</v>
      </c>
      <c r="E10" s="68">
        <f t="shared" si="0"/>
        <v>0.62882882882882885</v>
      </c>
    </row>
    <row r="11" spans="1:5" x14ac:dyDescent="0.25">
      <c r="A11" s="5" t="s">
        <v>1</v>
      </c>
      <c r="B11" s="1" t="s">
        <v>10</v>
      </c>
      <c r="C11" s="66">
        <v>1588</v>
      </c>
      <c r="D11" s="66">
        <v>1209</v>
      </c>
      <c r="E11" s="68">
        <f t="shared" si="0"/>
        <v>0.76133501259445846</v>
      </c>
    </row>
    <row r="12" spans="1:5" x14ac:dyDescent="0.25">
      <c r="A12" s="2" t="s">
        <v>11</v>
      </c>
      <c r="B12" s="1" t="s">
        <v>12</v>
      </c>
      <c r="C12" s="66">
        <v>937</v>
      </c>
      <c r="D12" s="66">
        <v>575</v>
      </c>
      <c r="E12" s="68">
        <f t="shared" si="0"/>
        <v>0.61366061899679825</v>
      </c>
    </row>
    <row r="13" spans="1:5" x14ac:dyDescent="0.25">
      <c r="A13" s="2" t="s">
        <v>11</v>
      </c>
      <c r="B13" s="1" t="s">
        <v>13</v>
      </c>
      <c r="C13" s="66">
        <v>1387</v>
      </c>
      <c r="D13" s="66">
        <v>692</v>
      </c>
      <c r="E13" s="68">
        <f t="shared" si="0"/>
        <v>0.49891852919971158</v>
      </c>
    </row>
    <row r="14" spans="1:5" x14ac:dyDescent="0.25">
      <c r="A14" s="2" t="s">
        <v>11</v>
      </c>
      <c r="B14" s="1" t="s">
        <v>14</v>
      </c>
      <c r="C14" s="66">
        <v>708</v>
      </c>
      <c r="D14" s="66">
        <v>420</v>
      </c>
      <c r="E14" s="68">
        <f t="shared" si="0"/>
        <v>0.59322033898305082</v>
      </c>
    </row>
    <row r="15" spans="1:5" x14ac:dyDescent="0.25">
      <c r="A15" s="2" t="s">
        <v>11</v>
      </c>
      <c r="B15" s="1" t="s">
        <v>15</v>
      </c>
      <c r="C15" s="66">
        <v>556</v>
      </c>
      <c r="D15" s="66">
        <v>334</v>
      </c>
      <c r="E15" s="68">
        <f t="shared" si="0"/>
        <v>0.60071942446043169</v>
      </c>
    </row>
    <row r="16" spans="1:5" x14ac:dyDescent="0.25">
      <c r="A16" s="2" t="s">
        <v>11</v>
      </c>
      <c r="B16" s="1" t="s">
        <v>16</v>
      </c>
      <c r="C16" s="66">
        <v>1133</v>
      </c>
      <c r="D16" s="66">
        <v>665</v>
      </c>
      <c r="E16" s="68">
        <f t="shared" si="0"/>
        <v>0.58693733451015007</v>
      </c>
    </row>
    <row r="17" spans="1:5" x14ac:dyDescent="0.25">
      <c r="A17" s="2" t="s">
        <v>11</v>
      </c>
      <c r="B17" s="1" t="s">
        <v>17</v>
      </c>
      <c r="C17" s="66">
        <v>1337</v>
      </c>
      <c r="D17" s="66">
        <v>784</v>
      </c>
      <c r="E17" s="68">
        <f t="shared" si="0"/>
        <v>0.58638743455497377</v>
      </c>
    </row>
    <row r="18" spans="1:5" x14ac:dyDescent="0.25">
      <c r="A18" s="2" t="s">
        <v>11</v>
      </c>
      <c r="B18" s="1" t="s">
        <v>18</v>
      </c>
      <c r="C18" s="66">
        <v>1225</v>
      </c>
      <c r="D18" s="66">
        <v>810</v>
      </c>
      <c r="E18" s="68">
        <f t="shared" si="0"/>
        <v>0.66122448979591841</v>
      </c>
    </row>
    <row r="19" spans="1:5" x14ac:dyDescent="0.25">
      <c r="A19" s="2" t="s">
        <v>11</v>
      </c>
      <c r="B19" s="1" t="s">
        <v>19</v>
      </c>
      <c r="C19" s="66">
        <v>859</v>
      </c>
      <c r="D19" s="66">
        <v>459</v>
      </c>
      <c r="E19" s="68">
        <f t="shared" si="0"/>
        <v>0.53434225844004657</v>
      </c>
    </row>
    <row r="20" spans="1:5" x14ac:dyDescent="0.25">
      <c r="A20" s="2" t="s">
        <v>11</v>
      </c>
      <c r="B20" s="1" t="s">
        <v>20</v>
      </c>
      <c r="C20" s="66">
        <v>638</v>
      </c>
      <c r="D20" s="66">
        <v>393</v>
      </c>
      <c r="E20" s="68">
        <f t="shared" si="0"/>
        <v>0.61598746081504707</v>
      </c>
    </row>
    <row r="21" spans="1:5" x14ac:dyDescent="0.25">
      <c r="A21" s="2" t="s">
        <v>11</v>
      </c>
      <c r="B21" s="1" t="s">
        <v>21</v>
      </c>
      <c r="C21" s="66">
        <v>442</v>
      </c>
      <c r="D21" s="66">
        <v>289</v>
      </c>
      <c r="E21" s="68">
        <f t="shared" si="0"/>
        <v>0.65384615384615385</v>
      </c>
    </row>
    <row r="22" spans="1:5" x14ac:dyDescent="0.25">
      <c r="A22" s="3" t="s">
        <v>22</v>
      </c>
      <c r="B22" s="1" t="s">
        <v>23</v>
      </c>
      <c r="C22" s="66">
        <v>369</v>
      </c>
      <c r="D22" s="66">
        <v>154</v>
      </c>
      <c r="E22" s="68">
        <f t="shared" si="0"/>
        <v>0.41734417344173441</v>
      </c>
    </row>
    <row r="23" spans="1:5" x14ac:dyDescent="0.25">
      <c r="A23" s="3" t="s">
        <v>22</v>
      </c>
      <c r="B23" s="1" t="s">
        <v>24</v>
      </c>
      <c r="C23" s="66">
        <v>1822</v>
      </c>
      <c r="D23" s="66">
        <v>1093</v>
      </c>
      <c r="E23" s="68">
        <f t="shared" si="0"/>
        <v>0.59989023051591661</v>
      </c>
    </row>
    <row r="24" spans="1:5" x14ac:dyDescent="0.25">
      <c r="A24" s="3" t="s">
        <v>22</v>
      </c>
      <c r="B24" s="1" t="s">
        <v>25</v>
      </c>
      <c r="C24" s="66">
        <v>382</v>
      </c>
      <c r="D24" s="66">
        <v>231</v>
      </c>
      <c r="E24" s="68">
        <f t="shared" si="0"/>
        <v>0.60471204188481675</v>
      </c>
    </row>
    <row r="25" spans="1:5" x14ac:dyDescent="0.25">
      <c r="A25" s="3" t="s">
        <v>22</v>
      </c>
      <c r="B25" s="1" t="s">
        <v>26</v>
      </c>
      <c r="C25" s="66">
        <v>777</v>
      </c>
      <c r="D25" s="66">
        <v>503</v>
      </c>
      <c r="E25" s="68">
        <f t="shared" si="0"/>
        <v>0.64736164736164736</v>
      </c>
    </row>
    <row r="26" spans="1:5" x14ac:dyDescent="0.25">
      <c r="A26" s="3" t="s">
        <v>22</v>
      </c>
      <c r="B26" s="1" t="s">
        <v>27</v>
      </c>
      <c r="C26" s="66">
        <v>1022</v>
      </c>
      <c r="D26" s="66">
        <v>747</v>
      </c>
      <c r="E26" s="68">
        <f t="shared" si="0"/>
        <v>0.7309197651663405</v>
      </c>
    </row>
    <row r="27" spans="1:5" x14ac:dyDescent="0.25">
      <c r="A27" s="3" t="s">
        <v>22</v>
      </c>
      <c r="B27" s="1" t="s">
        <v>28</v>
      </c>
      <c r="C27" s="66">
        <v>187</v>
      </c>
      <c r="D27" s="66">
        <v>106</v>
      </c>
      <c r="E27" s="68">
        <f t="shared" si="0"/>
        <v>0.5668449197860963</v>
      </c>
    </row>
    <row r="28" spans="1:5" x14ac:dyDescent="0.25">
      <c r="A28" s="3" t="s">
        <v>22</v>
      </c>
      <c r="B28" s="1" t="s">
        <v>29</v>
      </c>
      <c r="C28" s="66">
        <v>1467</v>
      </c>
      <c r="D28" s="66">
        <v>1061</v>
      </c>
      <c r="E28" s="68">
        <f t="shared" si="0"/>
        <v>0.7232447171097478</v>
      </c>
    </row>
    <row r="29" spans="1:5" x14ac:dyDescent="0.25">
      <c r="A29" s="3" t="s">
        <v>22</v>
      </c>
      <c r="B29" s="1" t="s">
        <v>30</v>
      </c>
      <c r="C29" s="66">
        <v>836</v>
      </c>
      <c r="D29" s="66">
        <v>446</v>
      </c>
      <c r="E29" s="68">
        <f t="shared" si="0"/>
        <v>0.53349282296650713</v>
      </c>
    </row>
    <row r="30" spans="1:5" x14ac:dyDescent="0.25">
      <c r="A30" s="3" t="s">
        <v>22</v>
      </c>
      <c r="B30" s="1" t="s">
        <v>31</v>
      </c>
      <c r="C30" s="66">
        <v>804</v>
      </c>
      <c r="D30" s="66">
        <v>512</v>
      </c>
      <c r="E30" s="68">
        <f t="shared" si="0"/>
        <v>0.63681592039800994</v>
      </c>
    </row>
    <row r="31" spans="1:5" x14ac:dyDescent="0.25">
      <c r="A31" s="3" t="s">
        <v>22</v>
      </c>
      <c r="B31" s="1" t="s">
        <v>32</v>
      </c>
      <c r="C31" s="66">
        <v>1429</v>
      </c>
      <c r="D31" s="66">
        <v>664</v>
      </c>
      <c r="E31" s="68">
        <f t="shared" si="0"/>
        <v>0.46466060181945418</v>
      </c>
    </row>
    <row r="32" spans="1:5" x14ac:dyDescent="0.25">
      <c r="A32" s="3" t="s">
        <v>22</v>
      </c>
      <c r="B32" s="1" t="s">
        <v>33</v>
      </c>
      <c r="C32" s="66">
        <v>1575</v>
      </c>
      <c r="D32" s="66">
        <v>967</v>
      </c>
      <c r="E32" s="68">
        <f t="shared" si="0"/>
        <v>0.61396825396825394</v>
      </c>
    </row>
    <row r="33" spans="1:5" x14ac:dyDescent="0.25">
      <c r="A33" s="3" t="s">
        <v>22</v>
      </c>
      <c r="B33" s="1" t="s">
        <v>34</v>
      </c>
      <c r="C33" s="66">
        <v>1614</v>
      </c>
      <c r="D33" s="66">
        <v>1044</v>
      </c>
      <c r="E33" s="68">
        <f t="shared" si="0"/>
        <v>0.64684014869888473</v>
      </c>
    </row>
    <row r="34" spans="1:5" x14ac:dyDescent="0.25">
      <c r="A34" s="3" t="s">
        <v>22</v>
      </c>
      <c r="B34" s="1" t="s">
        <v>35</v>
      </c>
      <c r="C34" s="66">
        <v>1297</v>
      </c>
      <c r="D34" s="66">
        <v>766</v>
      </c>
      <c r="E34" s="68">
        <f t="shared" si="0"/>
        <v>0.59059367771781035</v>
      </c>
    </row>
    <row r="35" spans="1:5" x14ac:dyDescent="0.25">
      <c r="A35" s="3" t="s">
        <v>22</v>
      </c>
      <c r="B35" s="1" t="s">
        <v>36</v>
      </c>
      <c r="C35" s="66">
        <v>1392</v>
      </c>
      <c r="D35" s="66">
        <v>1090</v>
      </c>
      <c r="E35" s="68">
        <f t="shared" si="0"/>
        <v>0.78304597701149425</v>
      </c>
    </row>
    <row r="36" spans="1:5" x14ac:dyDescent="0.25">
      <c r="A36" s="3" t="s">
        <v>22</v>
      </c>
      <c r="B36" s="1" t="s">
        <v>37</v>
      </c>
      <c r="C36" s="66">
        <v>969</v>
      </c>
      <c r="D36" s="66">
        <v>576</v>
      </c>
      <c r="E36" s="68">
        <f t="shared" si="0"/>
        <v>0.59442724458204332</v>
      </c>
    </row>
    <row r="37" spans="1:5" x14ac:dyDescent="0.25">
      <c r="A37" s="4" t="s">
        <v>38</v>
      </c>
      <c r="B37" s="1" t="s">
        <v>39</v>
      </c>
      <c r="C37" s="66">
        <v>612</v>
      </c>
      <c r="D37" s="66">
        <v>447</v>
      </c>
      <c r="E37" s="68">
        <f t="shared" si="0"/>
        <v>0.73039215686274506</v>
      </c>
    </row>
    <row r="38" spans="1:5" x14ac:dyDescent="0.25">
      <c r="A38" s="4" t="s">
        <v>38</v>
      </c>
      <c r="B38" s="1" t="s">
        <v>40</v>
      </c>
      <c r="C38" s="66">
        <v>1149</v>
      </c>
      <c r="D38" s="66">
        <v>709</v>
      </c>
      <c r="E38" s="68">
        <f t="shared" si="0"/>
        <v>0.6170583115752829</v>
      </c>
    </row>
    <row r="39" spans="1:5" x14ac:dyDescent="0.25">
      <c r="A39" s="4" t="s">
        <v>38</v>
      </c>
      <c r="B39" s="1" t="s">
        <v>41</v>
      </c>
      <c r="C39" s="66">
        <v>1120</v>
      </c>
      <c r="D39" s="66">
        <v>821</v>
      </c>
      <c r="E39" s="68">
        <f t="shared" si="0"/>
        <v>0.73303571428571423</v>
      </c>
    </row>
    <row r="40" spans="1:5" x14ac:dyDescent="0.25">
      <c r="A40" s="4" t="s">
        <v>38</v>
      </c>
      <c r="B40" s="1" t="s">
        <v>42</v>
      </c>
      <c r="C40" s="66">
        <v>1574</v>
      </c>
      <c r="D40" s="66">
        <v>925</v>
      </c>
      <c r="E40" s="68">
        <f t="shared" si="0"/>
        <v>0.58767471410419314</v>
      </c>
    </row>
    <row r="41" spans="1:5" x14ac:dyDescent="0.25">
      <c r="A41" s="4" t="s">
        <v>38</v>
      </c>
      <c r="B41" s="1" t="s">
        <v>43</v>
      </c>
      <c r="C41" s="66">
        <v>800</v>
      </c>
      <c r="D41" s="66">
        <v>527</v>
      </c>
      <c r="E41" s="68">
        <f t="shared" si="0"/>
        <v>0.65874999999999995</v>
      </c>
    </row>
    <row r="42" spans="1:5" x14ac:dyDescent="0.25">
      <c r="A42" s="4" t="s">
        <v>38</v>
      </c>
      <c r="B42" s="1" t="s">
        <v>44</v>
      </c>
      <c r="C42" s="66">
        <v>1439</v>
      </c>
      <c r="D42" s="66">
        <v>776</v>
      </c>
      <c r="E42" s="68">
        <f t="shared" si="0"/>
        <v>0.53926337734537877</v>
      </c>
    </row>
    <row r="43" spans="1:5" x14ac:dyDescent="0.25">
      <c r="A43" s="4" t="s">
        <v>38</v>
      </c>
      <c r="B43" s="1" t="s">
        <v>45</v>
      </c>
      <c r="C43" s="66">
        <v>748</v>
      </c>
      <c r="D43" s="66">
        <v>461</v>
      </c>
      <c r="E43" s="68">
        <f t="shared" si="0"/>
        <v>0.61631016042780751</v>
      </c>
    </row>
    <row r="44" spans="1:5" x14ac:dyDescent="0.25">
      <c r="A44" s="4" t="s">
        <v>38</v>
      </c>
      <c r="B44" s="1" t="s">
        <v>46</v>
      </c>
      <c r="C44" s="66">
        <v>1271</v>
      </c>
      <c r="D44" s="66">
        <v>832</v>
      </c>
      <c r="E44" s="68">
        <f t="shared" si="0"/>
        <v>0.65460267505900871</v>
      </c>
    </row>
    <row r="45" spans="1:5" x14ac:dyDescent="0.25">
      <c r="A45" s="4" t="s">
        <v>38</v>
      </c>
      <c r="B45" s="1" t="s">
        <v>47</v>
      </c>
      <c r="C45" s="66">
        <v>867</v>
      </c>
      <c r="D45" s="66">
        <v>534</v>
      </c>
      <c r="E45" s="68">
        <f t="shared" si="0"/>
        <v>0.61591695501730104</v>
      </c>
    </row>
    <row r="46" spans="1:5" x14ac:dyDescent="0.25">
      <c r="A46" s="4" t="s">
        <v>38</v>
      </c>
      <c r="B46" s="1" t="s">
        <v>48</v>
      </c>
      <c r="C46" s="66">
        <v>580</v>
      </c>
      <c r="D46" s="66">
        <v>329</v>
      </c>
      <c r="E46" s="68">
        <f t="shared" si="0"/>
        <v>0.5672413793103448</v>
      </c>
    </row>
    <row r="47" spans="1:5" x14ac:dyDescent="0.25">
      <c r="A47" s="4" t="s">
        <v>38</v>
      </c>
      <c r="B47" s="1" t="s">
        <v>49</v>
      </c>
      <c r="C47" s="66">
        <v>1158</v>
      </c>
      <c r="D47" s="66">
        <v>666</v>
      </c>
      <c r="E47" s="68">
        <f t="shared" si="0"/>
        <v>0.57512953367875652</v>
      </c>
    </row>
    <row r="48" spans="1:5" x14ac:dyDescent="0.25">
      <c r="A48" s="4" t="s">
        <v>38</v>
      </c>
      <c r="B48" s="1" t="s">
        <v>50</v>
      </c>
      <c r="C48" s="66">
        <v>930</v>
      </c>
      <c r="D48" s="66">
        <v>623</v>
      </c>
      <c r="E48" s="68">
        <f t="shared" si="0"/>
        <v>0.6698924731182796</v>
      </c>
    </row>
    <row r="49" spans="1:5" x14ac:dyDescent="0.25">
      <c r="A49" s="4" t="s">
        <v>38</v>
      </c>
      <c r="B49" s="1" t="s">
        <v>51</v>
      </c>
      <c r="C49" s="66">
        <v>1195</v>
      </c>
      <c r="D49" s="66">
        <v>917</v>
      </c>
      <c r="E49" s="68">
        <f t="shared" si="0"/>
        <v>0.76736401673640164</v>
      </c>
    </row>
    <row r="50" spans="1:5" ht="15.75" x14ac:dyDescent="0.25">
      <c r="A50" s="1"/>
      <c r="B50" s="6" t="s">
        <v>52</v>
      </c>
      <c r="C50" s="67">
        <f>SUM(C3:C49)</f>
        <v>48633</v>
      </c>
      <c r="D50" s="67">
        <f>SUM(D3:D49)</f>
        <v>30400</v>
      </c>
      <c r="E50" s="69">
        <f t="shared" si="0"/>
        <v>0.62508995949252566</v>
      </c>
    </row>
    <row r="51" spans="1:5" x14ac:dyDescent="0.25">
      <c r="A51" s="1"/>
      <c r="B51" s="1"/>
      <c r="C51" s="1"/>
      <c r="D51" s="1"/>
      <c r="E51" s="59"/>
    </row>
    <row r="52" spans="1:5" x14ac:dyDescent="0.25">
      <c r="E52" s="72"/>
    </row>
    <row r="53" spans="1:5" x14ac:dyDescent="0.25">
      <c r="E53" s="72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10" sqref="H10"/>
    </sheetView>
  </sheetViews>
  <sheetFormatPr defaultRowHeight="15" x14ac:dyDescent="0.25"/>
  <cols>
    <col min="3" max="3" width="11.7109375" customWidth="1"/>
  </cols>
  <sheetData>
    <row r="1" spans="1:3" x14ac:dyDescent="0.25">
      <c r="A1" s="103" t="s">
        <v>57</v>
      </c>
      <c r="B1" s="103"/>
      <c r="C1" s="103"/>
    </row>
    <row r="2" spans="1:3" ht="45" x14ac:dyDescent="0.25">
      <c r="A2" s="9"/>
      <c r="B2" s="90" t="s">
        <v>116</v>
      </c>
      <c r="C2" s="90" t="s">
        <v>117</v>
      </c>
    </row>
    <row r="3" spans="1:3" x14ac:dyDescent="0.25">
      <c r="A3" s="8" t="s">
        <v>1</v>
      </c>
      <c r="B3" s="78">
        <v>968</v>
      </c>
      <c r="C3" s="81">
        <v>0.65289256198347112</v>
      </c>
    </row>
    <row r="4" spans="1:3" x14ac:dyDescent="0.25">
      <c r="A4" s="8" t="s">
        <v>11</v>
      </c>
      <c r="B4" s="79">
        <v>920</v>
      </c>
      <c r="C4" s="81">
        <v>0.6119565217391304</v>
      </c>
    </row>
    <row r="5" spans="1:3" x14ac:dyDescent="0.25">
      <c r="A5" s="8" t="s">
        <v>22</v>
      </c>
      <c r="B5" s="79">
        <v>1404</v>
      </c>
      <c r="C5" s="81">
        <v>0.59900284900284906</v>
      </c>
    </row>
    <row r="6" spans="1:3" x14ac:dyDescent="0.25">
      <c r="A6" s="8" t="s">
        <v>38</v>
      </c>
      <c r="B6" s="79">
        <v>1375</v>
      </c>
      <c r="C6" s="81">
        <v>0.63709090909090904</v>
      </c>
    </row>
    <row r="7" spans="1:3" x14ac:dyDescent="0.25">
      <c r="A7" s="10" t="s">
        <v>58</v>
      </c>
      <c r="B7" s="91">
        <v>4667</v>
      </c>
      <c r="C7" s="89">
        <v>0.62395543175487467</v>
      </c>
    </row>
    <row r="9" spans="1:3" ht="6.75" customHeight="1" x14ac:dyDescent="0.25"/>
    <row r="10" spans="1:3" ht="48" customHeight="1" x14ac:dyDescent="0.25">
      <c r="A10" s="104" t="s">
        <v>118</v>
      </c>
      <c r="B10" s="104"/>
      <c r="C10" s="104"/>
    </row>
    <row r="11" spans="1:3" x14ac:dyDescent="0.25">
      <c r="A11" s="104"/>
      <c r="B11" s="104"/>
      <c r="C11" s="104"/>
    </row>
    <row r="12" spans="1:3" ht="27" customHeight="1" x14ac:dyDescent="0.25">
      <c r="A12" s="104"/>
      <c r="B12" s="104"/>
      <c r="C12" s="104"/>
    </row>
  </sheetData>
  <mergeCells count="2">
    <mergeCell ref="A1:C1"/>
    <mergeCell ref="A10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9" workbookViewId="0">
      <selection activeCell="E50" sqref="E50"/>
    </sheetView>
  </sheetViews>
  <sheetFormatPr defaultRowHeight="15" x14ac:dyDescent="0.25"/>
  <cols>
    <col min="2" max="2" width="15.140625" customWidth="1"/>
    <col min="5" max="5" width="11.5703125" bestFit="1" customWidth="1"/>
  </cols>
  <sheetData>
    <row r="1" spans="1:5" x14ac:dyDescent="0.25">
      <c r="A1" s="73"/>
      <c r="B1" s="105" t="s">
        <v>59</v>
      </c>
      <c r="C1" s="105"/>
      <c r="D1" s="105"/>
      <c r="E1" s="105"/>
    </row>
    <row r="2" spans="1:5" ht="60" x14ac:dyDescent="0.25">
      <c r="A2" s="74"/>
      <c r="B2" s="18" t="s">
        <v>0</v>
      </c>
      <c r="C2" s="19" t="s">
        <v>60</v>
      </c>
      <c r="D2" s="20" t="s">
        <v>61</v>
      </c>
      <c r="E2" s="20" t="s">
        <v>62</v>
      </c>
    </row>
    <row r="3" spans="1:5" ht="15.75" x14ac:dyDescent="0.25">
      <c r="A3" s="22" t="s">
        <v>1</v>
      </c>
      <c r="B3" s="23" t="s">
        <v>2</v>
      </c>
      <c r="C3" s="43">
        <v>333</v>
      </c>
      <c r="D3" s="75">
        <v>264</v>
      </c>
      <c r="E3" s="76">
        <f>D3/C3</f>
        <v>0.7927927927927928</v>
      </c>
    </row>
    <row r="4" spans="1:5" x14ac:dyDescent="0.25">
      <c r="A4" s="13" t="s">
        <v>1</v>
      </c>
      <c r="B4" s="11" t="s">
        <v>3</v>
      </c>
      <c r="C4" s="43">
        <v>742</v>
      </c>
      <c r="D4" s="75">
        <v>595</v>
      </c>
      <c r="E4" s="76">
        <f t="shared" ref="E4:E49" si="0">D4/C4</f>
        <v>0.80188679245283023</v>
      </c>
    </row>
    <row r="5" spans="1:5" x14ac:dyDescent="0.25">
      <c r="A5" s="13" t="s">
        <v>1</v>
      </c>
      <c r="B5" s="16" t="s">
        <v>4</v>
      </c>
      <c r="C5" s="43">
        <v>728</v>
      </c>
      <c r="D5" s="75">
        <v>524</v>
      </c>
      <c r="E5" s="76">
        <f t="shared" si="0"/>
        <v>0.71978021978021978</v>
      </c>
    </row>
    <row r="6" spans="1:5" x14ac:dyDescent="0.25">
      <c r="A6" s="13" t="s">
        <v>1</v>
      </c>
      <c r="B6" s="16" t="s">
        <v>5</v>
      </c>
      <c r="C6" s="43">
        <v>799</v>
      </c>
      <c r="D6" s="77">
        <v>587</v>
      </c>
      <c r="E6" s="76">
        <f t="shared" si="0"/>
        <v>0.73466833541927412</v>
      </c>
    </row>
    <row r="7" spans="1:5" x14ac:dyDescent="0.25">
      <c r="A7" s="13" t="s">
        <v>1</v>
      </c>
      <c r="B7" s="16" t="s">
        <v>6</v>
      </c>
      <c r="C7" s="43">
        <v>520</v>
      </c>
      <c r="D7" s="77">
        <v>425</v>
      </c>
      <c r="E7" s="76">
        <f t="shared" si="0"/>
        <v>0.81730769230769229</v>
      </c>
    </row>
    <row r="8" spans="1:5" x14ac:dyDescent="0.25">
      <c r="A8" s="13" t="s">
        <v>1</v>
      </c>
      <c r="B8" s="16" t="s">
        <v>7</v>
      </c>
      <c r="C8" s="43">
        <v>663</v>
      </c>
      <c r="D8" s="77">
        <v>487</v>
      </c>
      <c r="E8" s="76">
        <f t="shared" si="0"/>
        <v>0.73453996983408754</v>
      </c>
    </row>
    <row r="9" spans="1:5" x14ac:dyDescent="0.25">
      <c r="A9" s="13" t="s">
        <v>1</v>
      </c>
      <c r="B9" s="16" t="s">
        <v>8</v>
      </c>
      <c r="C9" s="43">
        <v>1153</v>
      </c>
      <c r="D9" s="77">
        <v>843</v>
      </c>
      <c r="E9" s="76">
        <f t="shared" si="0"/>
        <v>0.73113616652211622</v>
      </c>
    </row>
    <row r="10" spans="1:5" x14ac:dyDescent="0.25">
      <c r="A10" s="13" t="s">
        <v>1</v>
      </c>
      <c r="B10" s="21" t="s">
        <v>9</v>
      </c>
      <c r="C10" s="43">
        <v>854</v>
      </c>
      <c r="D10" s="77">
        <v>650</v>
      </c>
      <c r="E10" s="76">
        <f t="shared" si="0"/>
        <v>0.76112412177985944</v>
      </c>
    </row>
    <row r="11" spans="1:5" x14ac:dyDescent="0.25">
      <c r="A11" s="13" t="s">
        <v>1</v>
      </c>
      <c r="B11" s="16" t="s">
        <v>10</v>
      </c>
      <c r="C11" s="43">
        <v>1140</v>
      </c>
      <c r="D11" s="77">
        <v>664</v>
      </c>
      <c r="E11" s="76">
        <f t="shared" si="0"/>
        <v>0.58245614035087723</v>
      </c>
    </row>
    <row r="12" spans="1:5" x14ac:dyDescent="0.25">
      <c r="A12" s="17" t="s">
        <v>11</v>
      </c>
      <c r="B12" s="16" t="s">
        <v>12</v>
      </c>
      <c r="C12" s="43">
        <v>548</v>
      </c>
      <c r="D12" s="77">
        <v>426</v>
      </c>
      <c r="E12" s="76">
        <f t="shared" si="0"/>
        <v>0.77737226277372262</v>
      </c>
    </row>
    <row r="13" spans="1:5" x14ac:dyDescent="0.25">
      <c r="A13" s="17" t="s">
        <v>11</v>
      </c>
      <c r="B13" s="16" t="s">
        <v>13</v>
      </c>
      <c r="C13" s="43">
        <v>1045</v>
      </c>
      <c r="D13" s="77">
        <v>730</v>
      </c>
      <c r="E13" s="76">
        <f t="shared" si="0"/>
        <v>0.69856459330143539</v>
      </c>
    </row>
    <row r="14" spans="1:5" x14ac:dyDescent="0.25">
      <c r="A14" s="17" t="s">
        <v>11</v>
      </c>
      <c r="B14" s="16" t="s">
        <v>14</v>
      </c>
      <c r="C14" s="43">
        <v>536</v>
      </c>
      <c r="D14" s="77">
        <v>406</v>
      </c>
      <c r="E14" s="76">
        <f t="shared" si="0"/>
        <v>0.7574626865671642</v>
      </c>
    </row>
    <row r="15" spans="1:5" x14ac:dyDescent="0.25">
      <c r="A15" s="17" t="s">
        <v>11</v>
      </c>
      <c r="B15" s="16" t="s">
        <v>15</v>
      </c>
      <c r="C15" s="43">
        <v>510</v>
      </c>
      <c r="D15" s="77">
        <v>391</v>
      </c>
      <c r="E15" s="76">
        <f t="shared" si="0"/>
        <v>0.76666666666666672</v>
      </c>
    </row>
    <row r="16" spans="1:5" x14ac:dyDescent="0.25">
      <c r="A16" s="17" t="s">
        <v>11</v>
      </c>
      <c r="B16" s="16" t="s">
        <v>16</v>
      </c>
      <c r="C16" s="43">
        <v>932</v>
      </c>
      <c r="D16" s="77">
        <v>671</v>
      </c>
      <c r="E16" s="76">
        <f t="shared" si="0"/>
        <v>0.71995708154506433</v>
      </c>
    </row>
    <row r="17" spans="1:5" x14ac:dyDescent="0.25">
      <c r="A17" s="17" t="s">
        <v>11</v>
      </c>
      <c r="B17" s="11" t="s">
        <v>17</v>
      </c>
      <c r="C17" s="43">
        <v>1066</v>
      </c>
      <c r="D17" s="77">
        <v>809</v>
      </c>
      <c r="E17" s="76">
        <f t="shared" si="0"/>
        <v>0.75891181988742962</v>
      </c>
    </row>
    <row r="18" spans="1:5" x14ac:dyDescent="0.25">
      <c r="A18" s="17" t="s">
        <v>11</v>
      </c>
      <c r="B18" s="16" t="s">
        <v>18</v>
      </c>
      <c r="C18" s="43">
        <v>1113</v>
      </c>
      <c r="D18" s="77">
        <v>781</v>
      </c>
      <c r="E18" s="76">
        <f t="shared" si="0"/>
        <v>0.70170709793351305</v>
      </c>
    </row>
    <row r="19" spans="1:5" x14ac:dyDescent="0.25">
      <c r="A19" s="17" t="s">
        <v>11</v>
      </c>
      <c r="B19" s="16" t="s">
        <v>19</v>
      </c>
      <c r="C19" s="43">
        <v>481</v>
      </c>
      <c r="D19" s="77">
        <v>320</v>
      </c>
      <c r="E19" s="76">
        <f t="shared" si="0"/>
        <v>0.66528066528066532</v>
      </c>
    </row>
    <row r="20" spans="1:5" x14ac:dyDescent="0.25">
      <c r="A20" s="17" t="s">
        <v>11</v>
      </c>
      <c r="B20" s="16" t="s">
        <v>20</v>
      </c>
      <c r="C20" s="43">
        <v>501</v>
      </c>
      <c r="D20" s="77">
        <v>357</v>
      </c>
      <c r="E20" s="76">
        <f t="shared" si="0"/>
        <v>0.71257485029940115</v>
      </c>
    </row>
    <row r="21" spans="1:5" x14ac:dyDescent="0.25">
      <c r="A21" s="17" t="s">
        <v>11</v>
      </c>
      <c r="B21" s="16" t="s">
        <v>21</v>
      </c>
      <c r="C21" s="43">
        <v>280</v>
      </c>
      <c r="D21" s="77">
        <v>173</v>
      </c>
      <c r="E21" s="76">
        <f t="shared" si="0"/>
        <v>0.61785714285714288</v>
      </c>
    </row>
    <row r="22" spans="1:5" x14ac:dyDescent="0.25">
      <c r="A22" s="12" t="s">
        <v>22</v>
      </c>
      <c r="B22" s="16" t="s">
        <v>23</v>
      </c>
      <c r="C22" s="43">
        <v>301</v>
      </c>
      <c r="D22" s="77">
        <v>206</v>
      </c>
      <c r="E22" s="76">
        <f t="shared" si="0"/>
        <v>0.68438538205980071</v>
      </c>
    </row>
    <row r="23" spans="1:5" x14ac:dyDescent="0.25">
      <c r="A23" s="12" t="s">
        <v>22</v>
      </c>
      <c r="B23" s="16" t="s">
        <v>24</v>
      </c>
      <c r="C23" s="43">
        <v>1340</v>
      </c>
      <c r="D23" s="77">
        <v>909</v>
      </c>
      <c r="E23" s="76">
        <f t="shared" si="0"/>
        <v>0.67835820895522392</v>
      </c>
    </row>
    <row r="24" spans="1:5" x14ac:dyDescent="0.25">
      <c r="A24" s="12" t="s">
        <v>22</v>
      </c>
      <c r="B24" s="16" t="s">
        <v>25</v>
      </c>
      <c r="C24" s="43">
        <v>288</v>
      </c>
      <c r="D24" s="77">
        <v>185</v>
      </c>
      <c r="E24" s="76">
        <f t="shared" si="0"/>
        <v>0.64236111111111116</v>
      </c>
    </row>
    <row r="25" spans="1:5" x14ac:dyDescent="0.25">
      <c r="A25" s="12" t="s">
        <v>22</v>
      </c>
      <c r="B25" s="11" t="s">
        <v>26</v>
      </c>
      <c r="C25" s="43">
        <v>721</v>
      </c>
      <c r="D25" s="77">
        <v>443</v>
      </c>
      <c r="E25" s="76">
        <f t="shared" si="0"/>
        <v>0.61442441054091534</v>
      </c>
    </row>
    <row r="26" spans="1:5" x14ac:dyDescent="0.25">
      <c r="A26" s="12" t="s">
        <v>22</v>
      </c>
      <c r="B26" s="16" t="s">
        <v>27</v>
      </c>
      <c r="C26" s="43">
        <v>759</v>
      </c>
      <c r="D26" s="77">
        <v>449</v>
      </c>
      <c r="E26" s="76">
        <f t="shared" si="0"/>
        <v>0.59156785243741761</v>
      </c>
    </row>
    <row r="27" spans="1:5" s="30" customFormat="1" x14ac:dyDescent="0.25">
      <c r="A27" s="31" t="s">
        <v>113</v>
      </c>
      <c r="B27" s="35" t="s">
        <v>28</v>
      </c>
      <c r="C27" s="43">
        <v>184</v>
      </c>
      <c r="D27" s="77">
        <v>152</v>
      </c>
      <c r="E27" s="76">
        <f t="shared" si="0"/>
        <v>0.82608695652173914</v>
      </c>
    </row>
    <row r="28" spans="1:5" x14ac:dyDescent="0.25">
      <c r="A28" s="12" t="s">
        <v>22</v>
      </c>
      <c r="B28" s="16" t="s">
        <v>29</v>
      </c>
      <c r="C28" s="43">
        <v>1376</v>
      </c>
      <c r="D28" s="77">
        <v>963</v>
      </c>
      <c r="E28" s="76">
        <f t="shared" si="0"/>
        <v>0.69985465116279066</v>
      </c>
    </row>
    <row r="29" spans="1:5" x14ac:dyDescent="0.25">
      <c r="A29" s="12" t="s">
        <v>22</v>
      </c>
      <c r="B29" s="16" t="s">
        <v>30</v>
      </c>
      <c r="C29" s="43">
        <v>662</v>
      </c>
      <c r="D29" s="77">
        <v>482</v>
      </c>
      <c r="E29" s="76">
        <f t="shared" si="0"/>
        <v>0.72809667673716016</v>
      </c>
    </row>
    <row r="30" spans="1:5" x14ac:dyDescent="0.25">
      <c r="A30" s="12" t="s">
        <v>22</v>
      </c>
      <c r="B30" s="21" t="s">
        <v>31</v>
      </c>
      <c r="C30" s="43">
        <v>720</v>
      </c>
      <c r="D30" s="77">
        <v>499</v>
      </c>
      <c r="E30" s="76">
        <f t="shared" si="0"/>
        <v>0.69305555555555554</v>
      </c>
    </row>
    <row r="31" spans="1:5" x14ac:dyDescent="0.25">
      <c r="A31" s="12" t="s">
        <v>22</v>
      </c>
      <c r="B31" s="16" t="s">
        <v>32</v>
      </c>
      <c r="C31" s="43">
        <v>742</v>
      </c>
      <c r="D31" s="77">
        <v>530</v>
      </c>
      <c r="E31" s="76">
        <f t="shared" si="0"/>
        <v>0.7142857142857143</v>
      </c>
    </row>
    <row r="32" spans="1:5" x14ac:dyDescent="0.25">
      <c r="A32" s="12" t="s">
        <v>22</v>
      </c>
      <c r="B32" s="16" t="s">
        <v>33</v>
      </c>
      <c r="C32" s="43">
        <v>893</v>
      </c>
      <c r="D32" s="77">
        <v>634</v>
      </c>
      <c r="E32" s="76">
        <f t="shared" si="0"/>
        <v>0.70996640537514</v>
      </c>
    </row>
    <row r="33" spans="1:5" x14ac:dyDescent="0.25">
      <c r="A33" s="12" t="s">
        <v>22</v>
      </c>
      <c r="B33" s="16" t="s">
        <v>34</v>
      </c>
      <c r="C33" s="43">
        <v>1183</v>
      </c>
      <c r="D33" s="77">
        <v>772</v>
      </c>
      <c r="E33" s="76">
        <f t="shared" si="0"/>
        <v>0.65257819103972947</v>
      </c>
    </row>
    <row r="34" spans="1:5" x14ac:dyDescent="0.25">
      <c r="A34" s="12" t="s">
        <v>22</v>
      </c>
      <c r="B34" s="16" t="s">
        <v>35</v>
      </c>
      <c r="C34" s="43">
        <v>961</v>
      </c>
      <c r="D34" s="77">
        <v>527</v>
      </c>
      <c r="E34" s="76">
        <f t="shared" si="0"/>
        <v>0.54838709677419351</v>
      </c>
    </row>
    <row r="35" spans="1:5" x14ac:dyDescent="0.25">
      <c r="A35" s="12" t="s">
        <v>22</v>
      </c>
      <c r="B35" s="16" t="s">
        <v>36</v>
      </c>
      <c r="C35" s="43">
        <v>1012</v>
      </c>
      <c r="D35" s="77">
        <v>560</v>
      </c>
      <c r="E35" s="76">
        <f t="shared" si="0"/>
        <v>0.55335968379446643</v>
      </c>
    </row>
    <row r="36" spans="1:5" x14ac:dyDescent="0.25">
      <c r="A36" s="12" t="s">
        <v>22</v>
      </c>
      <c r="B36" s="16" t="s">
        <v>37</v>
      </c>
      <c r="C36" s="43">
        <v>829</v>
      </c>
      <c r="D36" s="77">
        <v>542</v>
      </c>
      <c r="E36" s="76">
        <f t="shared" si="0"/>
        <v>0.65379975874547647</v>
      </c>
    </row>
    <row r="37" spans="1:5" x14ac:dyDescent="0.25">
      <c r="A37" s="15" t="s">
        <v>38</v>
      </c>
      <c r="B37" s="11" t="s">
        <v>39</v>
      </c>
      <c r="C37" s="43">
        <v>502</v>
      </c>
      <c r="D37" s="77">
        <v>367</v>
      </c>
      <c r="E37" s="76">
        <f t="shared" si="0"/>
        <v>0.7310756972111554</v>
      </c>
    </row>
    <row r="38" spans="1:5" x14ac:dyDescent="0.25">
      <c r="A38" s="15" t="s">
        <v>38</v>
      </c>
      <c r="B38" s="11" t="s">
        <v>40</v>
      </c>
      <c r="C38" s="43">
        <v>836</v>
      </c>
      <c r="D38" s="77">
        <v>604</v>
      </c>
      <c r="E38" s="76">
        <f t="shared" si="0"/>
        <v>0.72248803827751196</v>
      </c>
    </row>
    <row r="39" spans="1:5" x14ac:dyDescent="0.25">
      <c r="A39" s="15" t="s">
        <v>38</v>
      </c>
      <c r="B39" s="21" t="s">
        <v>63</v>
      </c>
      <c r="C39" s="43">
        <v>781</v>
      </c>
      <c r="D39" s="77">
        <v>522</v>
      </c>
      <c r="E39" s="76">
        <f t="shared" si="0"/>
        <v>0.66837387964148531</v>
      </c>
    </row>
    <row r="40" spans="1:5" x14ac:dyDescent="0.25">
      <c r="A40" s="15" t="s">
        <v>38</v>
      </c>
      <c r="B40" s="16" t="s">
        <v>42</v>
      </c>
      <c r="C40" s="43">
        <v>1152</v>
      </c>
      <c r="D40" s="77">
        <v>748</v>
      </c>
      <c r="E40" s="76">
        <f t="shared" si="0"/>
        <v>0.64930555555555558</v>
      </c>
    </row>
    <row r="41" spans="1:5" x14ac:dyDescent="0.25">
      <c r="A41" s="15" t="s">
        <v>38</v>
      </c>
      <c r="B41" s="16" t="s">
        <v>43</v>
      </c>
      <c r="C41" s="43">
        <v>529</v>
      </c>
      <c r="D41" s="77">
        <v>374</v>
      </c>
      <c r="E41" s="76">
        <f t="shared" si="0"/>
        <v>0.70699432892249525</v>
      </c>
    </row>
    <row r="42" spans="1:5" x14ac:dyDescent="0.25">
      <c r="A42" s="15" t="s">
        <v>38</v>
      </c>
      <c r="B42" s="16" t="s">
        <v>44</v>
      </c>
      <c r="C42" s="43">
        <v>990</v>
      </c>
      <c r="D42" s="77">
        <v>616</v>
      </c>
      <c r="E42" s="76">
        <f t="shared" si="0"/>
        <v>0.62222222222222223</v>
      </c>
    </row>
    <row r="43" spans="1:5" x14ac:dyDescent="0.25">
      <c r="A43" s="15" t="s">
        <v>38</v>
      </c>
      <c r="B43" s="16" t="s">
        <v>45</v>
      </c>
      <c r="C43" s="43">
        <v>564</v>
      </c>
      <c r="D43" s="77">
        <v>408</v>
      </c>
      <c r="E43" s="76">
        <f t="shared" si="0"/>
        <v>0.72340425531914898</v>
      </c>
    </row>
    <row r="44" spans="1:5" x14ac:dyDescent="0.25">
      <c r="A44" s="15" t="s">
        <v>38</v>
      </c>
      <c r="B44" s="16" t="s">
        <v>46</v>
      </c>
      <c r="C44" s="43">
        <v>1317</v>
      </c>
      <c r="D44" s="77">
        <v>836</v>
      </c>
      <c r="E44" s="76">
        <f t="shared" si="0"/>
        <v>0.63477600607441154</v>
      </c>
    </row>
    <row r="45" spans="1:5" x14ac:dyDescent="0.25">
      <c r="A45" s="15" t="s">
        <v>38</v>
      </c>
      <c r="B45" s="16" t="s">
        <v>47</v>
      </c>
      <c r="C45" s="43">
        <v>666</v>
      </c>
      <c r="D45" s="77">
        <v>501</v>
      </c>
      <c r="E45" s="76">
        <f t="shared" si="0"/>
        <v>0.75225225225225223</v>
      </c>
    </row>
    <row r="46" spans="1:5" x14ac:dyDescent="0.25">
      <c r="A46" s="15" t="s">
        <v>38</v>
      </c>
      <c r="B46" s="16" t="s">
        <v>48</v>
      </c>
      <c r="C46" s="43">
        <v>428</v>
      </c>
      <c r="D46" s="77">
        <v>285</v>
      </c>
      <c r="E46" s="76">
        <f t="shared" si="0"/>
        <v>0.66588785046728971</v>
      </c>
    </row>
    <row r="47" spans="1:5" x14ac:dyDescent="0.25">
      <c r="A47" s="15" t="s">
        <v>38</v>
      </c>
      <c r="B47" s="16" t="s">
        <v>49</v>
      </c>
      <c r="C47" s="43">
        <v>875</v>
      </c>
      <c r="D47" s="77">
        <v>615</v>
      </c>
      <c r="E47" s="76">
        <f t="shared" si="0"/>
        <v>0.70285714285714285</v>
      </c>
    </row>
    <row r="48" spans="1:5" x14ac:dyDescent="0.25">
      <c r="A48" s="15" t="s">
        <v>38</v>
      </c>
      <c r="B48" s="16" t="s">
        <v>50</v>
      </c>
      <c r="C48" s="43">
        <v>745</v>
      </c>
      <c r="D48" s="77">
        <v>419</v>
      </c>
      <c r="E48" s="76">
        <f t="shared" si="0"/>
        <v>0.56241610738255032</v>
      </c>
    </row>
    <row r="49" spans="1:5" x14ac:dyDescent="0.25">
      <c r="A49" s="15" t="s">
        <v>38</v>
      </c>
      <c r="B49" s="16" t="s">
        <v>51</v>
      </c>
      <c r="C49" s="43">
        <v>914</v>
      </c>
      <c r="D49" s="77">
        <v>540</v>
      </c>
      <c r="E49" s="76">
        <f t="shared" si="0"/>
        <v>0.5908096280087527</v>
      </c>
    </row>
    <row r="50" spans="1:5" x14ac:dyDescent="0.25">
      <c r="A50" s="11"/>
      <c r="B50" s="14" t="s">
        <v>52</v>
      </c>
      <c r="C50" s="58">
        <f>SUM(C3:C49)</f>
        <v>36214</v>
      </c>
      <c r="D50" s="58">
        <f>SUM(D3:D49)</f>
        <v>24791</v>
      </c>
      <c r="E50" s="63">
        <f>D50/C50</f>
        <v>0.68456950350693102</v>
      </c>
    </row>
    <row r="51" spans="1:5" x14ac:dyDescent="0.25">
      <c r="A51" s="11"/>
      <c r="B51" s="11"/>
      <c r="C51" s="11"/>
      <c r="D51" s="11"/>
      <c r="E51" s="57"/>
    </row>
    <row r="52" spans="1:5" x14ac:dyDescent="0.25">
      <c r="A52" s="11"/>
      <c r="B52" s="11"/>
      <c r="C52" s="11"/>
      <c r="D52" s="11"/>
      <c r="E52" s="43"/>
    </row>
    <row r="53" spans="1:5" x14ac:dyDescent="0.25">
      <c r="A53" s="11"/>
      <c r="B53" s="11"/>
      <c r="C53" s="11"/>
      <c r="D53" s="11"/>
      <c r="E53" s="43"/>
    </row>
    <row r="54" spans="1:5" x14ac:dyDescent="0.25">
      <c r="A54" s="11"/>
      <c r="B54" s="11"/>
      <c r="C54" s="11"/>
      <c r="D54" s="11"/>
      <c r="E54" s="11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L30" sqref="L30:M30"/>
    </sheetView>
  </sheetViews>
  <sheetFormatPr defaultRowHeight="15" x14ac:dyDescent="0.25"/>
  <cols>
    <col min="1" max="1" width="12" customWidth="1"/>
    <col min="16" max="16" width="10.85546875" customWidth="1"/>
  </cols>
  <sheetData>
    <row r="1" spans="1:19" x14ac:dyDescent="0.25">
      <c r="A1" s="24"/>
      <c r="B1" s="106" t="s">
        <v>22</v>
      </c>
      <c r="C1" s="106"/>
      <c r="D1" s="106"/>
      <c r="E1" s="24"/>
      <c r="F1" s="24"/>
      <c r="G1" s="107" t="s">
        <v>1</v>
      </c>
      <c r="H1" s="107"/>
      <c r="I1" s="107"/>
      <c r="J1" s="24"/>
      <c r="K1" s="24"/>
      <c r="L1" s="108" t="s">
        <v>38</v>
      </c>
      <c r="M1" s="108"/>
      <c r="N1" s="108"/>
      <c r="O1" s="24"/>
      <c r="P1" s="24"/>
      <c r="Q1" s="109" t="s">
        <v>11</v>
      </c>
      <c r="R1" s="109"/>
      <c r="S1" s="109"/>
    </row>
    <row r="2" spans="1:19" ht="30" x14ac:dyDescent="0.25">
      <c r="A2" s="24"/>
      <c r="B2" s="25" t="s">
        <v>60</v>
      </c>
      <c r="C2" s="27" t="s">
        <v>64</v>
      </c>
      <c r="D2" s="25" t="s">
        <v>65</v>
      </c>
      <c r="E2" s="24"/>
      <c r="F2" s="24"/>
      <c r="G2" s="25" t="s">
        <v>60</v>
      </c>
      <c r="H2" s="27" t="s">
        <v>64</v>
      </c>
      <c r="I2" s="25" t="s">
        <v>65</v>
      </c>
      <c r="J2" s="24"/>
      <c r="K2" s="24"/>
      <c r="L2" s="25" t="s">
        <v>60</v>
      </c>
      <c r="M2" s="27" t="s">
        <v>64</v>
      </c>
      <c r="N2" s="25" t="s">
        <v>65</v>
      </c>
      <c r="O2" s="24"/>
      <c r="P2" s="24"/>
      <c r="Q2" s="25" t="s">
        <v>60</v>
      </c>
      <c r="R2" s="27" t="s">
        <v>64</v>
      </c>
      <c r="S2" s="25" t="s">
        <v>65</v>
      </c>
    </row>
    <row r="3" spans="1:19" x14ac:dyDescent="0.25">
      <c r="A3" s="29" t="s">
        <v>66</v>
      </c>
      <c r="B3" s="24"/>
      <c r="C3" s="24"/>
      <c r="D3" s="24"/>
      <c r="E3" s="24"/>
      <c r="F3" s="26" t="s">
        <v>67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x14ac:dyDescent="0.25">
      <c r="A4" s="24" t="s">
        <v>29</v>
      </c>
      <c r="B4" s="24">
        <v>1376</v>
      </c>
      <c r="C4" s="24"/>
      <c r="D4" s="24"/>
      <c r="E4" s="24"/>
      <c r="F4" s="24" t="s">
        <v>10</v>
      </c>
      <c r="G4" s="24">
        <v>1140</v>
      </c>
      <c r="H4" s="24"/>
      <c r="I4" s="24"/>
      <c r="J4" s="24"/>
      <c r="K4" s="24" t="s">
        <v>46</v>
      </c>
      <c r="L4" s="25">
        <v>1317</v>
      </c>
      <c r="M4" s="25">
        <v>836</v>
      </c>
      <c r="N4" s="28">
        <f>M4/L4</f>
        <v>0.63477600607441154</v>
      </c>
      <c r="O4" s="24"/>
      <c r="P4" s="24" t="s">
        <v>16</v>
      </c>
      <c r="Q4" s="24">
        <v>932</v>
      </c>
      <c r="R4" s="24"/>
      <c r="S4" s="24"/>
    </row>
    <row r="5" spans="1:19" x14ac:dyDescent="0.25">
      <c r="A5" s="24" t="s">
        <v>37</v>
      </c>
      <c r="B5" s="24">
        <v>829</v>
      </c>
      <c r="C5" s="24"/>
      <c r="D5" s="24"/>
      <c r="E5" s="24"/>
      <c r="F5" s="24" t="s">
        <v>7</v>
      </c>
      <c r="G5" s="24">
        <v>663</v>
      </c>
      <c r="H5" s="24"/>
      <c r="I5" s="24"/>
      <c r="J5" s="24"/>
      <c r="K5" s="24"/>
      <c r="L5" s="24"/>
      <c r="M5" s="24"/>
      <c r="N5" s="24"/>
      <c r="O5" s="24"/>
      <c r="P5" s="24" t="s">
        <v>19</v>
      </c>
      <c r="Q5" s="24">
        <v>481</v>
      </c>
      <c r="R5" s="24"/>
      <c r="S5" s="24"/>
    </row>
    <row r="6" spans="1:19" x14ac:dyDescent="0.25">
      <c r="A6" s="24"/>
      <c r="B6" s="25">
        <f>SUM(B4:B5)</f>
        <v>2205</v>
      </c>
      <c r="C6" s="25">
        <v>1580</v>
      </c>
      <c r="D6" s="28">
        <f>C6/B6</f>
        <v>0.71655328798185947</v>
      </c>
      <c r="E6" s="24"/>
      <c r="F6" s="24" t="s">
        <v>3</v>
      </c>
      <c r="G6" s="24">
        <v>742</v>
      </c>
      <c r="H6" s="24"/>
      <c r="I6" s="24"/>
      <c r="J6" s="24"/>
      <c r="K6" s="24"/>
      <c r="L6" s="24"/>
      <c r="M6" s="24"/>
      <c r="N6" s="24"/>
      <c r="O6" s="24"/>
      <c r="P6" s="24"/>
      <c r="Q6" s="25">
        <f>SUM(Q4:Q5)</f>
        <v>1413</v>
      </c>
      <c r="R6" s="25">
        <v>1021</v>
      </c>
      <c r="S6" s="28">
        <f>R6/Q6</f>
        <v>0.72257607926397738</v>
      </c>
    </row>
    <row r="7" spans="1:19" x14ac:dyDescent="0.25">
      <c r="A7" s="24"/>
      <c r="B7" s="25"/>
      <c r="C7" s="25"/>
      <c r="D7" s="28"/>
      <c r="E7" s="24"/>
      <c r="F7" s="24" t="s">
        <v>5</v>
      </c>
      <c r="G7" s="24">
        <v>799</v>
      </c>
      <c r="H7" s="24"/>
      <c r="I7" s="24"/>
      <c r="J7" s="24"/>
      <c r="K7" s="24" t="s">
        <v>68</v>
      </c>
      <c r="L7" s="30">
        <v>502</v>
      </c>
      <c r="M7" s="30"/>
      <c r="N7" s="30"/>
      <c r="O7" s="24"/>
      <c r="P7" s="24"/>
      <c r="Q7" s="24"/>
      <c r="R7" s="24"/>
      <c r="S7" s="24"/>
    </row>
    <row r="8" spans="1:19" x14ac:dyDescent="0.25">
      <c r="A8" s="24" t="s">
        <v>30</v>
      </c>
      <c r="B8" s="24">
        <v>662</v>
      </c>
      <c r="C8" s="24"/>
      <c r="D8" s="24"/>
      <c r="E8" s="24"/>
      <c r="F8" s="24"/>
      <c r="G8" s="25">
        <f>SUM(G4:G7)</f>
        <v>3344</v>
      </c>
      <c r="H8" s="25">
        <v>2784</v>
      </c>
      <c r="I8" s="28">
        <f>H8/G8</f>
        <v>0.83253588516746413</v>
      </c>
      <c r="J8" s="24"/>
      <c r="K8" s="24" t="s">
        <v>50</v>
      </c>
      <c r="L8" s="24">
        <v>745</v>
      </c>
      <c r="M8" s="24"/>
      <c r="N8" s="24"/>
      <c r="O8" s="24"/>
      <c r="P8" s="24" t="s">
        <v>13</v>
      </c>
      <c r="Q8" s="24">
        <v>1045</v>
      </c>
      <c r="R8" s="24"/>
      <c r="S8" s="24"/>
    </row>
    <row r="9" spans="1:19" x14ac:dyDescent="0.25">
      <c r="A9" s="24" t="s">
        <v>25</v>
      </c>
      <c r="B9" s="24">
        <v>288</v>
      </c>
      <c r="C9" s="24"/>
      <c r="D9" s="24"/>
      <c r="E9" s="24"/>
      <c r="F9" s="24"/>
      <c r="G9" s="25"/>
      <c r="H9" s="25"/>
      <c r="I9" s="28"/>
      <c r="J9" s="24"/>
      <c r="K9" s="24"/>
      <c r="L9" s="25">
        <f>SUM(L7:L8)</f>
        <v>1247</v>
      </c>
      <c r="M9" s="25">
        <v>910</v>
      </c>
      <c r="N9" s="28">
        <f>M9/L9</f>
        <v>0.72975140336808342</v>
      </c>
      <c r="O9" s="24"/>
      <c r="P9" s="24" t="s">
        <v>14</v>
      </c>
      <c r="Q9" s="24">
        <v>536</v>
      </c>
      <c r="R9" s="24"/>
      <c r="S9" s="24"/>
    </row>
    <row r="10" spans="1:19" x14ac:dyDescent="0.25">
      <c r="A10" s="24"/>
      <c r="B10" s="25">
        <f>SUM(B8:B9)</f>
        <v>950</v>
      </c>
      <c r="C10" s="25">
        <v>744</v>
      </c>
      <c r="D10" s="28">
        <f>C10/B10</f>
        <v>0.78315789473684205</v>
      </c>
      <c r="E10" s="24"/>
      <c r="F10" s="24" t="s">
        <v>6</v>
      </c>
      <c r="G10" s="25">
        <v>520</v>
      </c>
      <c r="H10" s="25">
        <v>425</v>
      </c>
      <c r="I10" s="28">
        <f>H10/G10</f>
        <v>0.81730769230769229</v>
      </c>
      <c r="J10" s="24"/>
      <c r="K10" s="30"/>
      <c r="L10" s="32"/>
      <c r="M10" s="32"/>
      <c r="N10" s="28"/>
      <c r="O10" s="24"/>
      <c r="P10" s="24" t="s">
        <v>21</v>
      </c>
      <c r="Q10" s="24">
        <v>280</v>
      </c>
      <c r="R10" s="24"/>
      <c r="S10" s="24"/>
    </row>
    <row r="11" spans="1:19" s="30" customFormat="1" x14ac:dyDescent="0.25">
      <c r="B11" s="32"/>
      <c r="C11" s="32"/>
      <c r="D11" s="28"/>
      <c r="G11" s="32"/>
      <c r="H11" s="32"/>
      <c r="I11" s="28"/>
      <c r="K11" s="24"/>
      <c r="L11" s="24"/>
      <c r="M11" s="24"/>
      <c r="N11" s="24"/>
      <c r="P11" s="24" t="s">
        <v>15</v>
      </c>
      <c r="Q11" s="24">
        <v>510</v>
      </c>
      <c r="R11" s="24"/>
      <c r="S11" s="24"/>
    </row>
    <row r="12" spans="1:19" x14ac:dyDescent="0.25">
      <c r="A12" s="24" t="s">
        <v>26</v>
      </c>
      <c r="B12" s="32">
        <v>721</v>
      </c>
      <c r="C12" s="32">
        <v>443</v>
      </c>
      <c r="D12" s="28">
        <f>C12/B12</f>
        <v>0.61442441054091534</v>
      </c>
      <c r="E12" s="24"/>
      <c r="F12" s="24"/>
      <c r="G12" s="24"/>
      <c r="H12" s="24"/>
      <c r="I12" s="24"/>
      <c r="J12" s="24"/>
      <c r="K12" s="24" t="s">
        <v>49</v>
      </c>
      <c r="L12" s="24">
        <v>875</v>
      </c>
      <c r="M12" s="24"/>
      <c r="N12" s="24"/>
      <c r="O12" s="24"/>
      <c r="P12" s="30"/>
      <c r="Q12" s="32">
        <f>SUM(Q8:Q11)</f>
        <v>2371</v>
      </c>
      <c r="R12" s="32">
        <v>1957</v>
      </c>
      <c r="S12" s="28">
        <f>R12/Q12</f>
        <v>0.82539013074652046</v>
      </c>
    </row>
    <row r="13" spans="1:19" x14ac:dyDescent="0.25">
      <c r="A13" s="30"/>
      <c r="B13" s="30"/>
      <c r="C13" s="30"/>
      <c r="D13" s="34"/>
      <c r="E13" s="30"/>
      <c r="F13" s="26" t="s">
        <v>69</v>
      </c>
      <c r="G13" s="24"/>
      <c r="H13" s="24"/>
      <c r="I13" s="24"/>
      <c r="J13" s="24"/>
      <c r="K13" s="24" t="s">
        <v>40</v>
      </c>
      <c r="L13" s="24">
        <v>836</v>
      </c>
      <c r="M13" s="24"/>
      <c r="N13" s="24"/>
      <c r="O13" s="24"/>
      <c r="P13" s="24"/>
      <c r="Q13" s="24"/>
      <c r="R13" s="24"/>
      <c r="S13" s="24"/>
    </row>
    <row r="14" spans="1:19" x14ac:dyDescent="0.25">
      <c r="A14" s="24"/>
      <c r="B14" s="25"/>
      <c r="C14" s="25"/>
      <c r="D14" s="28"/>
      <c r="E14" s="24"/>
      <c r="F14" s="24" t="s">
        <v>8</v>
      </c>
      <c r="G14" s="24">
        <v>1153</v>
      </c>
      <c r="H14" s="24"/>
      <c r="I14" s="24"/>
      <c r="J14" s="24"/>
      <c r="K14" s="24"/>
      <c r="L14" s="25">
        <f>SUM(L12:L13)</f>
        <v>1711</v>
      </c>
      <c r="M14" s="25">
        <v>1350</v>
      </c>
      <c r="N14" s="28">
        <f>M14/L14</f>
        <v>0.78901227352425485</v>
      </c>
      <c r="O14" s="24"/>
      <c r="P14" s="24" t="s">
        <v>17</v>
      </c>
      <c r="Q14" s="24">
        <v>1066</v>
      </c>
      <c r="R14" s="24"/>
      <c r="S14" s="24"/>
    </row>
    <row r="15" spans="1:19" x14ac:dyDescent="0.25">
      <c r="A15" s="29" t="s">
        <v>70</v>
      </c>
      <c r="B15" s="24"/>
      <c r="C15" s="24"/>
      <c r="D15" s="24"/>
      <c r="E15" s="24"/>
      <c r="F15" s="24" t="s">
        <v>4</v>
      </c>
      <c r="G15" s="24">
        <v>728</v>
      </c>
      <c r="H15" s="24"/>
      <c r="I15" s="24"/>
      <c r="J15" s="24"/>
      <c r="K15" s="24"/>
      <c r="L15" s="24"/>
      <c r="M15" s="24"/>
      <c r="N15" s="24"/>
      <c r="O15" s="24"/>
      <c r="P15" s="24" t="s">
        <v>12</v>
      </c>
      <c r="Q15" s="24">
        <v>548</v>
      </c>
      <c r="R15" s="24"/>
      <c r="S15" s="24"/>
    </row>
    <row r="16" spans="1:19" x14ac:dyDescent="0.25">
      <c r="A16" s="24" t="s">
        <v>71</v>
      </c>
      <c r="B16" s="24">
        <v>1340</v>
      </c>
      <c r="C16" s="24"/>
      <c r="D16" s="24"/>
      <c r="E16" s="24"/>
      <c r="F16" s="24"/>
      <c r="G16" s="25">
        <f>SUM(G14:G15)</f>
        <v>1881</v>
      </c>
      <c r="H16" s="25">
        <v>1463</v>
      </c>
      <c r="I16" s="28">
        <f>H16/G16</f>
        <v>0.77777777777777779</v>
      </c>
      <c r="J16" s="24"/>
      <c r="K16" s="24" t="s">
        <v>42</v>
      </c>
      <c r="L16" s="24">
        <v>1152</v>
      </c>
      <c r="M16" s="24"/>
      <c r="N16" s="24"/>
      <c r="O16" s="24"/>
      <c r="P16" s="24"/>
      <c r="Q16" s="25">
        <f>SUM(Q14:Q15)</f>
        <v>1614</v>
      </c>
      <c r="R16" s="25">
        <v>1289</v>
      </c>
      <c r="S16" s="28">
        <f>R16/Q16</f>
        <v>0.79863692688971499</v>
      </c>
    </row>
    <row r="17" spans="1:19" x14ac:dyDescent="0.25">
      <c r="A17" s="24" t="s">
        <v>35</v>
      </c>
      <c r="B17" s="24">
        <v>961</v>
      </c>
      <c r="C17" s="24"/>
      <c r="D17" s="24"/>
      <c r="E17" s="24"/>
      <c r="F17" s="24"/>
      <c r="G17" s="24"/>
      <c r="H17" s="24"/>
      <c r="I17" s="24"/>
      <c r="J17" s="24"/>
      <c r="K17" s="24" t="s">
        <v>63</v>
      </c>
      <c r="L17" s="24">
        <v>781</v>
      </c>
      <c r="M17" s="24"/>
      <c r="N17" s="24"/>
      <c r="O17" s="24"/>
      <c r="P17" s="24"/>
      <c r="Q17" s="25"/>
      <c r="R17" s="25"/>
      <c r="S17" s="28"/>
    </row>
    <row r="18" spans="1:19" x14ac:dyDescent="0.25">
      <c r="A18" s="24" t="s">
        <v>31</v>
      </c>
      <c r="B18" s="24">
        <v>720</v>
      </c>
      <c r="C18" s="24"/>
      <c r="D18" s="24"/>
      <c r="E18" s="24"/>
      <c r="F18" s="24" t="s">
        <v>9</v>
      </c>
      <c r="G18" s="32">
        <v>854</v>
      </c>
      <c r="H18" s="32">
        <v>650</v>
      </c>
      <c r="I18" s="28">
        <f>H18/G18</f>
        <v>0.76112412177985944</v>
      </c>
      <c r="J18" s="24"/>
      <c r="K18" s="24"/>
      <c r="L18" s="25">
        <f>SUM(L16:L17)</f>
        <v>1933</v>
      </c>
      <c r="M18" s="25">
        <v>1404</v>
      </c>
      <c r="N18" s="28">
        <f>M18/L18</f>
        <v>0.72633212622866017</v>
      </c>
      <c r="O18" s="24"/>
      <c r="P18" s="24" t="s">
        <v>18</v>
      </c>
      <c r="Q18" s="24">
        <v>1113</v>
      </c>
      <c r="R18" s="24"/>
      <c r="S18" s="24"/>
    </row>
    <row r="19" spans="1:19" x14ac:dyDescent="0.25">
      <c r="A19" s="24"/>
      <c r="B19" s="25">
        <f>SUM(B16:B18)</f>
        <v>3021</v>
      </c>
      <c r="C19" s="25">
        <v>2132</v>
      </c>
      <c r="D19" s="28">
        <f>C19/B19</f>
        <v>0.70572658060244953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 t="s">
        <v>20</v>
      </c>
      <c r="Q19" s="24">
        <v>501</v>
      </c>
      <c r="R19" s="24"/>
      <c r="S19" s="24"/>
    </row>
    <row r="20" spans="1:19" x14ac:dyDescent="0.25">
      <c r="A20" s="24"/>
      <c r="B20" s="25"/>
      <c r="C20" s="24"/>
      <c r="D20" s="24"/>
      <c r="E20" s="24"/>
      <c r="F20" s="24" t="s">
        <v>2</v>
      </c>
      <c r="G20" s="32">
        <v>333</v>
      </c>
      <c r="H20" s="32">
        <v>264</v>
      </c>
      <c r="I20" s="28">
        <f>H20/G20</f>
        <v>0.7927927927927928</v>
      </c>
      <c r="J20" s="24"/>
      <c r="K20" s="24" t="s">
        <v>72</v>
      </c>
      <c r="L20" s="24">
        <v>666</v>
      </c>
      <c r="M20" s="24"/>
      <c r="N20" s="24"/>
      <c r="O20" s="24"/>
      <c r="P20" s="24"/>
      <c r="Q20" s="25">
        <f>SUM(Q18:Q19)</f>
        <v>1614</v>
      </c>
      <c r="R20" s="25">
        <v>1273</v>
      </c>
      <c r="S20" s="28">
        <f>R20/Q20</f>
        <v>0.78872366790582404</v>
      </c>
    </row>
    <row r="21" spans="1:19" x14ac:dyDescent="0.25">
      <c r="A21" s="24" t="s">
        <v>36</v>
      </c>
      <c r="B21" s="24">
        <v>1012</v>
      </c>
      <c r="C21" s="24"/>
      <c r="D21" s="24"/>
      <c r="E21" s="24"/>
      <c r="F21" s="24"/>
      <c r="G21" s="24"/>
      <c r="H21" s="24"/>
      <c r="I21" s="24"/>
      <c r="J21" s="24"/>
      <c r="K21" s="24" t="s">
        <v>45</v>
      </c>
      <c r="L21" s="24">
        <v>564</v>
      </c>
      <c r="M21" s="24"/>
      <c r="N21" s="24"/>
      <c r="O21" s="24"/>
      <c r="P21" s="30"/>
      <c r="Q21" s="32"/>
      <c r="R21" s="32"/>
      <c r="S21" s="28"/>
    </row>
    <row r="22" spans="1:19" x14ac:dyDescent="0.25">
      <c r="A22" s="24" t="s">
        <v>23</v>
      </c>
      <c r="B22" s="24">
        <v>301</v>
      </c>
      <c r="C22" s="24"/>
      <c r="D22" s="24"/>
      <c r="E22" s="24"/>
      <c r="F22" s="24"/>
      <c r="G22" s="24"/>
      <c r="H22" s="24"/>
      <c r="I22" s="24"/>
      <c r="J22" s="24"/>
      <c r="K22" s="24"/>
      <c r="L22" s="25">
        <f>SUM(L20:L21)</f>
        <v>1230</v>
      </c>
      <c r="M22" s="25">
        <v>968</v>
      </c>
      <c r="N22" s="28">
        <f>M22/L22</f>
        <v>0.78699186991869918</v>
      </c>
      <c r="O22" s="24"/>
      <c r="Q22" s="24"/>
      <c r="R22" s="24"/>
      <c r="S22" s="24"/>
    </row>
    <row r="23" spans="1:19" s="30" customFormat="1" x14ac:dyDescent="0.25">
      <c r="A23" s="24"/>
      <c r="B23" s="32">
        <f>SUM(B21:B22)</f>
        <v>1313</v>
      </c>
      <c r="C23" s="32">
        <v>855</v>
      </c>
      <c r="D23" s="28">
        <f>C23/B23</f>
        <v>0.6511805026656512</v>
      </c>
      <c r="E23" s="24"/>
      <c r="K23" s="24"/>
      <c r="L23" s="24"/>
      <c r="M23" s="24"/>
      <c r="N23" s="24"/>
      <c r="P23" s="24"/>
      <c r="Q23" s="25"/>
      <c r="R23" s="25"/>
      <c r="S23" s="28"/>
    </row>
    <row r="24" spans="1:19" x14ac:dyDescent="0.25">
      <c r="A24" s="30"/>
      <c r="B24" s="30"/>
      <c r="C24" s="30"/>
      <c r="D24" s="30"/>
      <c r="E24" s="30"/>
      <c r="F24" s="24"/>
      <c r="G24" s="24"/>
      <c r="H24" s="24"/>
      <c r="I24" s="24"/>
      <c r="J24" s="24"/>
      <c r="K24" s="24" t="s">
        <v>51</v>
      </c>
      <c r="L24" s="24">
        <v>914</v>
      </c>
      <c r="M24" s="24"/>
      <c r="N24" s="24"/>
      <c r="O24" s="24"/>
      <c r="P24" s="24"/>
      <c r="Q24" s="24"/>
      <c r="R24" s="24"/>
      <c r="S24" s="24"/>
    </row>
    <row r="25" spans="1:19" x14ac:dyDescent="0.25">
      <c r="A25" s="29" t="s">
        <v>73</v>
      </c>
      <c r="B25" s="24"/>
      <c r="C25" s="24"/>
      <c r="D25" s="24"/>
      <c r="E25" s="24"/>
      <c r="F25" s="24"/>
      <c r="G25" s="24"/>
      <c r="H25" s="24"/>
      <c r="I25" s="24"/>
      <c r="J25" s="24"/>
      <c r="K25" s="24" t="s">
        <v>43</v>
      </c>
      <c r="L25" s="24">
        <v>529</v>
      </c>
      <c r="M25" s="24"/>
      <c r="N25" s="24"/>
      <c r="O25" s="24"/>
      <c r="P25" s="24"/>
      <c r="Q25" s="24"/>
      <c r="R25" s="24"/>
      <c r="S25" s="24"/>
    </row>
    <row r="26" spans="1:19" x14ac:dyDescent="0.25">
      <c r="A26" s="24" t="s">
        <v>33</v>
      </c>
      <c r="B26" s="24">
        <v>893</v>
      </c>
      <c r="C26" s="24"/>
      <c r="D26" s="24"/>
      <c r="E26" s="24"/>
      <c r="F26" s="24"/>
      <c r="G26" s="24"/>
      <c r="H26" s="24"/>
      <c r="I26" s="24"/>
      <c r="J26" s="24"/>
      <c r="K26" s="24"/>
      <c r="L26" s="25">
        <f>SUM(L24:L25)</f>
        <v>1443</v>
      </c>
      <c r="M26" s="25">
        <v>1055</v>
      </c>
      <c r="N26" s="28">
        <f>M26/L26</f>
        <v>0.73111573111573114</v>
      </c>
      <c r="O26" s="24"/>
      <c r="P26" s="24"/>
      <c r="Q26" s="24"/>
      <c r="R26" s="24"/>
      <c r="S26" s="24"/>
    </row>
    <row r="27" spans="1:19" x14ac:dyDescent="0.25">
      <c r="A27" s="24" t="s">
        <v>32</v>
      </c>
      <c r="B27" s="24">
        <v>742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x14ac:dyDescent="0.25">
      <c r="A28" s="24" t="s">
        <v>28</v>
      </c>
      <c r="B28" s="24">
        <v>184</v>
      </c>
      <c r="C28" s="24"/>
      <c r="D28" s="24"/>
      <c r="E28" s="24"/>
      <c r="F28" s="24"/>
      <c r="G28" s="24"/>
      <c r="H28" s="24"/>
      <c r="I28" s="24"/>
      <c r="J28" s="24"/>
      <c r="K28" s="24" t="s">
        <v>44</v>
      </c>
      <c r="L28" s="24">
        <v>990</v>
      </c>
      <c r="M28" s="24"/>
      <c r="N28" s="24"/>
      <c r="O28" s="24"/>
      <c r="P28" s="24"/>
      <c r="Q28" s="24"/>
      <c r="R28" s="24"/>
      <c r="S28" s="24"/>
    </row>
    <row r="29" spans="1:19" x14ac:dyDescent="0.25">
      <c r="A29" s="24"/>
      <c r="B29" s="25">
        <f>SUM(B26:B28)</f>
        <v>1819</v>
      </c>
      <c r="C29" s="25">
        <v>1505</v>
      </c>
      <c r="D29" s="28">
        <f>C29/B29</f>
        <v>0.82737768004398016</v>
      </c>
      <c r="E29" s="24"/>
      <c r="F29" s="24"/>
      <c r="G29" s="24"/>
      <c r="H29" s="24"/>
      <c r="I29" s="24"/>
      <c r="J29" s="24"/>
      <c r="K29" s="24" t="s">
        <v>48</v>
      </c>
      <c r="L29" s="24">
        <v>428</v>
      </c>
      <c r="M29" s="24"/>
      <c r="N29" s="24"/>
      <c r="O29" s="24"/>
      <c r="P29" s="24"/>
      <c r="Q29" s="24"/>
      <c r="R29" s="24"/>
      <c r="S29" s="24"/>
    </row>
    <row r="30" spans="1:19" x14ac:dyDescent="0.25">
      <c r="A30" s="24"/>
      <c r="B30" s="25"/>
      <c r="C30" s="25"/>
      <c r="D30" s="28"/>
      <c r="E30" s="24"/>
      <c r="F30" s="24"/>
      <c r="G30" s="24"/>
      <c r="H30" s="24"/>
      <c r="I30" s="24"/>
      <c r="J30" s="24"/>
      <c r="K30" s="24"/>
      <c r="L30" s="25">
        <f>SUM(L28:L29)</f>
        <v>1418</v>
      </c>
      <c r="M30" s="25">
        <v>1022</v>
      </c>
      <c r="N30" s="28">
        <f>M30/L30</f>
        <v>0.72073342736248236</v>
      </c>
      <c r="O30" s="24"/>
      <c r="P30" s="24"/>
      <c r="Q30" s="24"/>
      <c r="R30" s="24"/>
      <c r="S30" s="24"/>
    </row>
    <row r="31" spans="1:19" x14ac:dyDescent="0.25">
      <c r="A31" s="24" t="s">
        <v>34</v>
      </c>
      <c r="B31" s="24">
        <v>1183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x14ac:dyDescent="0.25">
      <c r="A32" s="24" t="s">
        <v>27</v>
      </c>
      <c r="B32" s="24">
        <v>759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5" x14ac:dyDescent="0.25">
      <c r="A33" s="24"/>
      <c r="B33" s="25">
        <f>SUM(B31:B32)</f>
        <v>1942</v>
      </c>
      <c r="C33" s="25">
        <v>1303</v>
      </c>
      <c r="D33" s="28">
        <f>C33/B33</f>
        <v>0.67095777548918645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O34" s="24"/>
    </row>
    <row r="35" spans="1:15" x14ac:dyDescent="0.25">
      <c r="A35" s="24"/>
      <c r="B35" s="24"/>
      <c r="C35" s="24"/>
      <c r="D35" s="24"/>
      <c r="E35" s="24"/>
      <c r="O35" s="24"/>
    </row>
  </sheetData>
  <mergeCells count="4">
    <mergeCell ref="B1:D1"/>
    <mergeCell ref="G1:I1"/>
    <mergeCell ref="L1:N1"/>
    <mergeCell ref="Q1:S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="115" zoomScaleNormal="115" workbookViewId="0">
      <selection activeCell="D38" sqref="D38"/>
    </sheetView>
  </sheetViews>
  <sheetFormatPr defaultRowHeight="15" x14ac:dyDescent="0.25"/>
  <cols>
    <col min="1" max="1" width="38.7109375" customWidth="1"/>
  </cols>
  <sheetData>
    <row r="1" spans="1:4" ht="30" x14ac:dyDescent="0.25">
      <c r="A1" s="32" t="s">
        <v>74</v>
      </c>
      <c r="B1" s="37" t="s">
        <v>60</v>
      </c>
      <c r="C1" s="33" t="s">
        <v>64</v>
      </c>
      <c r="D1" s="38" t="s">
        <v>65</v>
      </c>
    </row>
    <row r="2" spans="1:4" x14ac:dyDescent="0.25">
      <c r="A2" s="36" t="s">
        <v>1</v>
      </c>
      <c r="B2" s="30"/>
      <c r="C2" s="30"/>
      <c r="D2" s="30"/>
    </row>
    <row r="3" spans="1:4" x14ac:dyDescent="0.25">
      <c r="A3" s="30" t="s">
        <v>89</v>
      </c>
      <c r="B3" s="7">
        <v>3344</v>
      </c>
      <c r="C3" s="7">
        <v>2784</v>
      </c>
      <c r="D3" s="34">
        <f>C3/B3</f>
        <v>0.83253588516746413</v>
      </c>
    </row>
    <row r="4" spans="1:4" x14ac:dyDescent="0.25">
      <c r="A4" s="30" t="s">
        <v>6</v>
      </c>
      <c r="B4" s="7">
        <v>520</v>
      </c>
      <c r="C4" s="7">
        <v>425</v>
      </c>
      <c r="D4" s="34">
        <f t="shared" ref="D4:D7" si="0">C4/B4</f>
        <v>0.81730769230769229</v>
      </c>
    </row>
    <row r="5" spans="1:4" x14ac:dyDescent="0.25">
      <c r="A5" s="30" t="s">
        <v>75</v>
      </c>
      <c r="B5" s="7">
        <v>1881</v>
      </c>
      <c r="C5" s="7">
        <v>1463</v>
      </c>
      <c r="D5" s="34">
        <f t="shared" si="0"/>
        <v>0.77777777777777779</v>
      </c>
    </row>
    <row r="6" spans="1:4" x14ac:dyDescent="0.25">
      <c r="A6" s="30" t="s">
        <v>9</v>
      </c>
      <c r="B6" s="7">
        <v>854</v>
      </c>
      <c r="C6" s="7">
        <v>650</v>
      </c>
      <c r="D6" s="34">
        <f t="shared" si="0"/>
        <v>0.76112412177985944</v>
      </c>
    </row>
    <row r="7" spans="1:4" s="30" customFormat="1" x14ac:dyDescent="0.25">
      <c r="A7" s="30" t="s">
        <v>2</v>
      </c>
      <c r="B7" s="7">
        <v>333</v>
      </c>
      <c r="C7" s="7">
        <v>264</v>
      </c>
      <c r="D7" s="34">
        <f t="shared" si="0"/>
        <v>0.7927927927927928</v>
      </c>
    </row>
    <row r="8" spans="1:4" x14ac:dyDescent="0.25">
      <c r="A8" s="41" t="s">
        <v>58</v>
      </c>
      <c r="B8" s="41">
        <f>SUM(B3:B7)</f>
        <v>6932</v>
      </c>
      <c r="C8" s="41">
        <f>SUM(C3:C7)</f>
        <v>5586</v>
      </c>
      <c r="D8" s="42">
        <f>C8/B8</f>
        <v>0.80582804385458739</v>
      </c>
    </row>
    <row r="10" spans="1:4" x14ac:dyDescent="0.25">
      <c r="A10" s="40" t="s">
        <v>11</v>
      </c>
      <c r="B10" s="30"/>
      <c r="C10" s="30"/>
      <c r="D10" s="30"/>
    </row>
    <row r="11" spans="1:4" x14ac:dyDescent="0.25">
      <c r="A11" s="30" t="s">
        <v>76</v>
      </c>
      <c r="B11" s="7">
        <v>1413</v>
      </c>
      <c r="C11" s="7">
        <v>1021</v>
      </c>
      <c r="D11" s="34">
        <f>C11/B11</f>
        <v>0.72257607926397738</v>
      </c>
    </row>
    <row r="12" spans="1:4" x14ac:dyDescent="0.25">
      <c r="A12" s="30" t="s">
        <v>114</v>
      </c>
      <c r="B12" s="7">
        <v>2371</v>
      </c>
      <c r="C12" s="7">
        <v>1957</v>
      </c>
      <c r="D12" s="34">
        <f t="shared" ref="D12:D14" si="1">C12/B12</f>
        <v>0.82539013074652046</v>
      </c>
    </row>
    <row r="13" spans="1:4" x14ac:dyDescent="0.25">
      <c r="A13" s="30" t="s">
        <v>77</v>
      </c>
      <c r="B13" s="7">
        <v>1614</v>
      </c>
      <c r="C13" s="7">
        <v>1289</v>
      </c>
      <c r="D13" s="34">
        <f t="shared" si="1"/>
        <v>0.79863692688971499</v>
      </c>
    </row>
    <row r="14" spans="1:4" x14ac:dyDescent="0.25">
      <c r="A14" s="30" t="s">
        <v>90</v>
      </c>
      <c r="B14" s="7">
        <v>1614</v>
      </c>
      <c r="C14" s="7">
        <v>1273</v>
      </c>
      <c r="D14" s="34">
        <f t="shared" si="1"/>
        <v>0.78872366790582404</v>
      </c>
    </row>
    <row r="15" spans="1:4" x14ac:dyDescent="0.25">
      <c r="A15" s="41" t="s">
        <v>58</v>
      </c>
      <c r="B15" s="41">
        <f>SUM(B11:B14)</f>
        <v>7012</v>
      </c>
      <c r="C15" s="41">
        <f>SUM(C11:C14)</f>
        <v>5540</v>
      </c>
      <c r="D15" s="42">
        <f>C15/B15</f>
        <v>0.7900741585852824</v>
      </c>
    </row>
    <row r="17" spans="1:4" x14ac:dyDescent="0.25">
      <c r="A17" s="31" t="s">
        <v>22</v>
      </c>
      <c r="B17" s="30"/>
      <c r="C17" s="30"/>
      <c r="D17" s="30"/>
    </row>
    <row r="18" spans="1:4" x14ac:dyDescent="0.25">
      <c r="A18" s="30" t="s">
        <v>78</v>
      </c>
      <c r="B18" s="7">
        <v>2205</v>
      </c>
      <c r="C18" s="7">
        <v>1580</v>
      </c>
      <c r="D18" s="34">
        <f>C18/B18</f>
        <v>0.71655328798185947</v>
      </c>
    </row>
    <row r="19" spans="1:4" x14ac:dyDescent="0.25">
      <c r="A19" s="30" t="s">
        <v>79</v>
      </c>
      <c r="B19" s="7">
        <v>950</v>
      </c>
      <c r="C19" s="7">
        <v>744</v>
      </c>
      <c r="D19" s="34">
        <f t="shared" ref="D19:D24" si="2">C19/B19</f>
        <v>0.78315789473684205</v>
      </c>
    </row>
    <row r="20" spans="1:4" x14ac:dyDescent="0.25">
      <c r="A20" s="30" t="s">
        <v>26</v>
      </c>
      <c r="B20" s="7">
        <v>721</v>
      </c>
      <c r="C20" s="7">
        <v>443</v>
      </c>
      <c r="D20" s="34">
        <f t="shared" si="2"/>
        <v>0.61442441054091534</v>
      </c>
    </row>
    <row r="21" spans="1:4" x14ac:dyDescent="0.25">
      <c r="A21" s="30" t="s">
        <v>80</v>
      </c>
      <c r="B21" s="7">
        <v>3021</v>
      </c>
      <c r="C21" s="7">
        <v>2132</v>
      </c>
      <c r="D21" s="34">
        <f t="shared" si="2"/>
        <v>0.70572658060244953</v>
      </c>
    </row>
    <row r="22" spans="1:4" x14ac:dyDescent="0.25">
      <c r="A22" s="30" t="s">
        <v>81</v>
      </c>
      <c r="B22" s="7">
        <v>1313</v>
      </c>
      <c r="C22" s="7">
        <v>855</v>
      </c>
      <c r="D22" s="34">
        <f t="shared" si="2"/>
        <v>0.6511805026656512</v>
      </c>
    </row>
    <row r="23" spans="1:4" ht="15.75" customHeight="1" x14ac:dyDescent="0.25">
      <c r="A23" s="35" t="s">
        <v>82</v>
      </c>
      <c r="B23" s="7">
        <v>1819</v>
      </c>
      <c r="C23" s="7">
        <v>1505</v>
      </c>
      <c r="D23" s="34">
        <f t="shared" si="2"/>
        <v>0.82737768004398016</v>
      </c>
    </row>
    <row r="24" spans="1:4" x14ac:dyDescent="0.25">
      <c r="A24" s="30" t="s">
        <v>83</v>
      </c>
      <c r="B24" s="7">
        <v>1942</v>
      </c>
      <c r="C24" s="7">
        <v>1303</v>
      </c>
      <c r="D24" s="34">
        <f t="shared" si="2"/>
        <v>0.67095777548918645</v>
      </c>
    </row>
    <row r="25" spans="1:4" x14ac:dyDescent="0.25">
      <c r="A25" s="41" t="s">
        <v>58</v>
      </c>
      <c r="B25" s="41">
        <f>SUM(B18:B24)</f>
        <v>11971</v>
      </c>
      <c r="C25" s="41">
        <f>SUM(C18:C24)</f>
        <v>8562</v>
      </c>
      <c r="D25" s="42">
        <f>C25/B25</f>
        <v>0.715228468799599</v>
      </c>
    </row>
    <row r="27" spans="1:4" x14ac:dyDescent="0.25">
      <c r="A27" s="39" t="s">
        <v>38</v>
      </c>
      <c r="B27" s="30"/>
      <c r="C27" s="30"/>
      <c r="D27" s="30"/>
    </row>
    <row r="28" spans="1:4" x14ac:dyDescent="0.25">
      <c r="A28" s="30" t="s">
        <v>46</v>
      </c>
      <c r="B28" s="30">
        <v>1317</v>
      </c>
      <c r="C28" s="30">
        <v>836</v>
      </c>
      <c r="D28" s="34">
        <f>C28/B28</f>
        <v>0.63477600607441154</v>
      </c>
    </row>
    <row r="29" spans="1:4" x14ac:dyDescent="0.25">
      <c r="A29" s="30" t="s">
        <v>84</v>
      </c>
      <c r="B29" s="32">
        <v>1247</v>
      </c>
      <c r="C29" s="32">
        <v>910</v>
      </c>
      <c r="D29" s="34">
        <f t="shared" ref="D29:D34" si="3">C29/B29</f>
        <v>0.72975140336808342</v>
      </c>
    </row>
    <row r="30" spans="1:4" x14ac:dyDescent="0.25">
      <c r="A30" s="30" t="s">
        <v>85</v>
      </c>
      <c r="B30" s="32">
        <v>1711</v>
      </c>
      <c r="C30" s="32">
        <v>1350</v>
      </c>
      <c r="D30" s="34">
        <f t="shared" si="3"/>
        <v>0.78901227352425485</v>
      </c>
    </row>
    <row r="31" spans="1:4" x14ac:dyDescent="0.25">
      <c r="A31" s="30" t="s">
        <v>86</v>
      </c>
      <c r="B31" s="32">
        <v>1933</v>
      </c>
      <c r="C31" s="32">
        <v>1404</v>
      </c>
      <c r="D31" s="34">
        <f t="shared" si="3"/>
        <v>0.72633212622866017</v>
      </c>
    </row>
    <row r="32" spans="1:4" x14ac:dyDescent="0.25">
      <c r="A32" s="30" t="s">
        <v>115</v>
      </c>
      <c r="B32" s="32">
        <v>1230</v>
      </c>
      <c r="C32" s="32">
        <v>968</v>
      </c>
      <c r="D32" s="34">
        <f t="shared" si="3"/>
        <v>0.78699186991869918</v>
      </c>
    </row>
    <row r="33" spans="1:4" x14ac:dyDescent="0.25">
      <c r="A33" s="30" t="s">
        <v>87</v>
      </c>
      <c r="B33" s="32">
        <v>1433</v>
      </c>
      <c r="C33" s="32">
        <v>1055</v>
      </c>
      <c r="D33" s="34">
        <f t="shared" si="3"/>
        <v>0.73621772505233773</v>
      </c>
    </row>
    <row r="34" spans="1:4" x14ac:dyDescent="0.25">
      <c r="A34" s="30" t="s">
        <v>88</v>
      </c>
      <c r="B34" s="32">
        <v>1418</v>
      </c>
      <c r="C34" s="32">
        <v>1022</v>
      </c>
      <c r="D34" s="34">
        <f t="shared" si="3"/>
        <v>0.72073342736248236</v>
      </c>
    </row>
    <row r="35" spans="1:4" x14ac:dyDescent="0.25">
      <c r="A35" s="41" t="s">
        <v>58</v>
      </c>
      <c r="B35" s="41">
        <f>SUM(B28:B34)</f>
        <v>10289</v>
      </c>
      <c r="C35" s="41">
        <f>SUM(C28:C34)</f>
        <v>7545</v>
      </c>
      <c r="D35" s="42">
        <f>C35/B35</f>
        <v>0.73330741568665569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Chronic Diseases</vt:lpstr>
      <vt:lpstr>Screenings</vt:lpstr>
      <vt:lpstr>Portal Adoption Rate</vt:lpstr>
      <vt:lpstr>INR Time In Range</vt:lpstr>
      <vt:lpstr>Continuity of Care</vt:lpstr>
      <vt:lpstr>Continuity of Care per Dyad</vt:lpstr>
      <vt:lpstr>Dyad Table</vt:lpstr>
    </vt:vector>
  </TitlesOfParts>
  <Company>Valley Medical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2016-07-06T17:47:42Z</cp:lastPrinted>
  <dcterms:created xsi:type="dcterms:W3CDTF">2016-03-29T15:53:54Z</dcterms:created>
  <dcterms:modified xsi:type="dcterms:W3CDTF">2016-07-07T13:13:22Z</dcterms:modified>
</cp:coreProperties>
</file>