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2995" windowHeight="9090"/>
  </bookViews>
  <sheets>
    <sheet name="Chronic Diseases" sheetId="8" r:id="rId1"/>
    <sheet name="Screenings" sheetId="9" r:id="rId2"/>
    <sheet name="Portal Adoption Rate" sheetId="3" r:id="rId3"/>
    <sheet name="INR Time In Range" sheetId="4" r:id="rId4"/>
  </sheets>
  <calcPr calcId="145621"/>
</workbook>
</file>

<file path=xl/calcChain.xml><?xml version="1.0" encoding="utf-8"?>
<calcChain xmlns="http://schemas.openxmlformats.org/spreadsheetml/2006/main">
  <c r="B7" i="4" l="1"/>
  <c r="T48" i="8" l="1"/>
  <c r="T13" i="8"/>
  <c r="E48" i="3" l="1"/>
  <c r="K48" i="9"/>
  <c r="H48" i="9"/>
  <c r="T6" i="8"/>
  <c r="Q48" i="8"/>
  <c r="N48" i="8"/>
  <c r="N12" i="8"/>
  <c r="K48" i="8"/>
  <c r="I48" i="8"/>
  <c r="E48" i="8"/>
  <c r="G48" i="8"/>
  <c r="G19" i="8"/>
  <c r="E14" i="8"/>
  <c r="E11" i="8"/>
  <c r="G5" i="8"/>
  <c r="E5" i="8"/>
  <c r="E4" i="8"/>
  <c r="E3" i="8"/>
  <c r="G4" i="8"/>
  <c r="G3" i="8"/>
  <c r="E19" i="3" l="1"/>
  <c r="K19" i="9" l="1"/>
  <c r="H19" i="9"/>
  <c r="T19" i="8"/>
  <c r="Q19" i="8"/>
  <c r="N19" i="8"/>
  <c r="K19" i="8"/>
  <c r="I19" i="8"/>
  <c r="E19" i="8"/>
  <c r="E19" i="9"/>
  <c r="E40" i="9" l="1"/>
  <c r="D47" i="3" l="1"/>
  <c r="C47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 l="1"/>
  <c r="J47" i="9"/>
  <c r="I47" i="9"/>
  <c r="G47" i="9"/>
  <c r="F47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1" i="9"/>
  <c r="E42" i="9"/>
  <c r="E43" i="9"/>
  <c r="E44" i="9"/>
  <c r="E45" i="9"/>
  <c r="E46" i="9"/>
  <c r="S47" i="8"/>
  <c r="R47" i="8"/>
  <c r="T3" i="8"/>
  <c r="T4" i="8"/>
  <c r="T5" i="8"/>
  <c r="T7" i="8"/>
  <c r="T8" i="8"/>
  <c r="T9" i="8"/>
  <c r="T10" i="8"/>
  <c r="T11" i="8"/>
  <c r="T12" i="8"/>
  <c r="T14" i="8"/>
  <c r="T15" i="8"/>
  <c r="T16" i="8"/>
  <c r="T17" i="8"/>
  <c r="T18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M47" i="8"/>
  <c r="Q25" i="8"/>
  <c r="N25" i="8"/>
  <c r="K25" i="8"/>
  <c r="I25" i="8"/>
  <c r="I24" i="8"/>
  <c r="G25" i="8"/>
  <c r="E25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20" i="8"/>
  <c r="Q21" i="8"/>
  <c r="Q22" i="8"/>
  <c r="N5" i="8"/>
  <c r="N6" i="8"/>
  <c r="N7" i="8"/>
  <c r="N8" i="8"/>
  <c r="N9" i="8"/>
  <c r="N10" i="8"/>
  <c r="N11" i="8"/>
  <c r="N13" i="8"/>
  <c r="N14" i="8"/>
  <c r="N15" i="8"/>
  <c r="N16" i="8"/>
  <c r="N17" i="8"/>
  <c r="N18" i="8"/>
  <c r="N20" i="8"/>
  <c r="N21" i="8"/>
  <c r="N22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20" i="8"/>
  <c r="K21" i="8"/>
  <c r="K22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20" i="8"/>
  <c r="I21" i="8"/>
  <c r="I22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20" i="8"/>
  <c r="G21" i="8"/>
  <c r="G22" i="8"/>
  <c r="E6" i="8"/>
  <c r="E7" i="8"/>
  <c r="E8" i="8"/>
  <c r="E9" i="8"/>
  <c r="E10" i="8"/>
  <c r="E12" i="8"/>
  <c r="E13" i="8"/>
  <c r="E15" i="8"/>
  <c r="E16" i="8"/>
  <c r="E17" i="8"/>
  <c r="E18" i="8"/>
  <c r="E20" i="8"/>
  <c r="E21" i="8"/>
  <c r="E22" i="8"/>
  <c r="K18" i="9"/>
  <c r="K20" i="9"/>
  <c r="K21" i="9"/>
  <c r="K22" i="9"/>
  <c r="K23" i="9"/>
  <c r="K24" i="9"/>
  <c r="K25" i="9"/>
  <c r="H18" i="9"/>
  <c r="H20" i="9"/>
  <c r="H21" i="9"/>
  <c r="H22" i="9"/>
  <c r="H23" i="9"/>
  <c r="H24" i="9"/>
  <c r="H25" i="9"/>
  <c r="K13" i="9"/>
  <c r="H13" i="9"/>
  <c r="D47" i="9"/>
  <c r="C47" i="9"/>
  <c r="K46" i="9"/>
  <c r="H46" i="9"/>
  <c r="K45" i="9"/>
  <c r="H45" i="9"/>
  <c r="K44" i="9"/>
  <c r="H44" i="9"/>
  <c r="K43" i="9"/>
  <c r="H43" i="9"/>
  <c r="K42" i="9"/>
  <c r="H42" i="9"/>
  <c r="K41" i="9"/>
  <c r="H41" i="9"/>
  <c r="K40" i="9"/>
  <c r="H40" i="9"/>
  <c r="K39" i="9"/>
  <c r="H39" i="9"/>
  <c r="K38" i="9"/>
  <c r="H38" i="9"/>
  <c r="K37" i="9"/>
  <c r="H37" i="9"/>
  <c r="K36" i="9"/>
  <c r="H36" i="9"/>
  <c r="K35" i="9"/>
  <c r="H35" i="9"/>
  <c r="K34" i="9"/>
  <c r="H34" i="9"/>
  <c r="K33" i="9"/>
  <c r="H33" i="9"/>
  <c r="K32" i="9"/>
  <c r="H32" i="9"/>
  <c r="K31" i="9"/>
  <c r="H31" i="9"/>
  <c r="K30" i="9"/>
  <c r="H30" i="9"/>
  <c r="K29" i="9"/>
  <c r="H29" i="9"/>
  <c r="K28" i="9"/>
  <c r="H28" i="9"/>
  <c r="K27" i="9"/>
  <c r="H27" i="9"/>
  <c r="K26" i="9"/>
  <c r="H26" i="9"/>
  <c r="K17" i="9"/>
  <c r="H17" i="9"/>
  <c r="K16" i="9"/>
  <c r="H16" i="9"/>
  <c r="K15" i="9"/>
  <c r="H15" i="9"/>
  <c r="K14" i="9"/>
  <c r="H14" i="9"/>
  <c r="K12" i="9"/>
  <c r="H12" i="9"/>
  <c r="K11" i="9"/>
  <c r="H11" i="9"/>
  <c r="K10" i="9"/>
  <c r="H10" i="9"/>
  <c r="K9" i="9"/>
  <c r="H9" i="9"/>
  <c r="K8" i="9"/>
  <c r="H8" i="9"/>
  <c r="K7" i="9"/>
  <c r="H7" i="9"/>
  <c r="K6" i="9"/>
  <c r="H6" i="9"/>
  <c r="K5" i="9"/>
  <c r="H5" i="9"/>
  <c r="K4" i="9"/>
  <c r="H4" i="9"/>
  <c r="K3" i="9"/>
  <c r="H3" i="9"/>
  <c r="P47" i="8"/>
  <c r="O47" i="8"/>
  <c r="L47" i="8"/>
  <c r="J47" i="8"/>
  <c r="H47" i="8"/>
  <c r="F47" i="8"/>
  <c r="D47" i="8"/>
  <c r="C47" i="8"/>
  <c r="Q46" i="8"/>
  <c r="N46" i="8"/>
  <c r="K46" i="8"/>
  <c r="I46" i="8"/>
  <c r="G46" i="8"/>
  <c r="E46" i="8"/>
  <c r="Q45" i="8"/>
  <c r="N45" i="8"/>
  <c r="K45" i="8"/>
  <c r="I45" i="8"/>
  <c r="G45" i="8"/>
  <c r="E45" i="8"/>
  <c r="Q44" i="8"/>
  <c r="N44" i="8"/>
  <c r="K44" i="8"/>
  <c r="I44" i="8"/>
  <c r="G44" i="8"/>
  <c r="E44" i="8"/>
  <c r="Q43" i="8"/>
  <c r="N43" i="8"/>
  <c r="K43" i="8"/>
  <c r="I43" i="8"/>
  <c r="G43" i="8"/>
  <c r="E43" i="8"/>
  <c r="Q42" i="8"/>
  <c r="N42" i="8"/>
  <c r="K42" i="8"/>
  <c r="I42" i="8"/>
  <c r="G42" i="8"/>
  <c r="E42" i="8"/>
  <c r="Q41" i="8"/>
  <c r="N41" i="8"/>
  <c r="K41" i="8"/>
  <c r="I41" i="8"/>
  <c r="G41" i="8"/>
  <c r="E41" i="8"/>
  <c r="Q40" i="8"/>
  <c r="N40" i="8"/>
  <c r="K40" i="8"/>
  <c r="I40" i="8"/>
  <c r="G40" i="8"/>
  <c r="E40" i="8"/>
  <c r="Q39" i="8"/>
  <c r="N39" i="8"/>
  <c r="K39" i="8"/>
  <c r="I39" i="8"/>
  <c r="G39" i="8"/>
  <c r="E39" i="8"/>
  <c r="Q38" i="8"/>
  <c r="N38" i="8"/>
  <c r="K38" i="8"/>
  <c r="I38" i="8"/>
  <c r="G38" i="8"/>
  <c r="E38" i="8"/>
  <c r="Q37" i="8"/>
  <c r="N37" i="8"/>
  <c r="K37" i="8"/>
  <c r="I37" i="8"/>
  <c r="G37" i="8"/>
  <c r="E37" i="8"/>
  <c r="Q36" i="8"/>
  <c r="N36" i="8"/>
  <c r="K36" i="8"/>
  <c r="I36" i="8"/>
  <c r="G36" i="8"/>
  <c r="E36" i="8"/>
  <c r="Q35" i="8"/>
  <c r="N35" i="8"/>
  <c r="K35" i="8"/>
  <c r="I35" i="8"/>
  <c r="G35" i="8"/>
  <c r="E35" i="8"/>
  <c r="Q34" i="8"/>
  <c r="N34" i="8"/>
  <c r="K34" i="8"/>
  <c r="I34" i="8"/>
  <c r="G34" i="8"/>
  <c r="E34" i="8"/>
  <c r="Q33" i="8"/>
  <c r="N33" i="8"/>
  <c r="K33" i="8"/>
  <c r="I33" i="8"/>
  <c r="G33" i="8"/>
  <c r="E33" i="8"/>
  <c r="Q32" i="8"/>
  <c r="N32" i="8"/>
  <c r="K32" i="8"/>
  <c r="I32" i="8"/>
  <c r="G32" i="8"/>
  <c r="E32" i="8"/>
  <c r="Q31" i="8"/>
  <c r="N31" i="8"/>
  <c r="K31" i="8"/>
  <c r="I31" i="8"/>
  <c r="G31" i="8"/>
  <c r="E31" i="8"/>
  <c r="Q30" i="8"/>
  <c r="N30" i="8"/>
  <c r="K30" i="8"/>
  <c r="I30" i="8"/>
  <c r="G30" i="8"/>
  <c r="E30" i="8"/>
  <c r="Q29" i="8"/>
  <c r="N29" i="8"/>
  <c r="K29" i="8"/>
  <c r="I29" i="8"/>
  <c r="G29" i="8"/>
  <c r="E29" i="8"/>
  <c r="Q28" i="8"/>
  <c r="N28" i="8"/>
  <c r="K28" i="8"/>
  <c r="I28" i="8"/>
  <c r="G28" i="8"/>
  <c r="E28" i="8"/>
  <c r="Q27" i="8"/>
  <c r="N27" i="8"/>
  <c r="K27" i="8"/>
  <c r="I27" i="8"/>
  <c r="G27" i="8"/>
  <c r="E27" i="8"/>
  <c r="Q26" i="8"/>
  <c r="N26" i="8"/>
  <c r="K26" i="8"/>
  <c r="I26" i="8"/>
  <c r="G26" i="8"/>
  <c r="E26" i="8"/>
  <c r="Q24" i="8"/>
  <c r="N24" i="8"/>
  <c r="K24" i="8"/>
  <c r="G24" i="8"/>
  <c r="E24" i="8"/>
  <c r="Q23" i="8"/>
  <c r="N23" i="8"/>
  <c r="K23" i="8"/>
  <c r="I23" i="8"/>
  <c r="G23" i="8"/>
  <c r="E23" i="8"/>
  <c r="Q4" i="8"/>
  <c r="N4" i="8"/>
  <c r="K4" i="8"/>
  <c r="I4" i="8"/>
  <c r="Q3" i="8"/>
  <c r="N3" i="8"/>
  <c r="K3" i="8"/>
  <c r="I3" i="8"/>
  <c r="E48" i="9" l="1"/>
  <c r="K47" i="9"/>
  <c r="H47" i="9"/>
  <c r="E47" i="9"/>
  <c r="T47" i="8"/>
  <c r="N47" i="8"/>
  <c r="K47" i="8"/>
  <c r="E47" i="8"/>
  <c r="Q47" i="8"/>
  <c r="G47" i="8"/>
  <c r="I47" i="8"/>
</calcChain>
</file>

<file path=xl/sharedStrings.xml><?xml version="1.0" encoding="utf-8"?>
<sst xmlns="http://schemas.openxmlformats.org/spreadsheetml/2006/main" count="320" uniqueCount="82">
  <si>
    <t>Providers</t>
  </si>
  <si>
    <t>AMC</t>
  </si>
  <si>
    <t>canderson</t>
  </si>
  <si>
    <t>jpolgar</t>
  </si>
  <si>
    <t>jschiller</t>
  </si>
  <si>
    <t>pkeough</t>
  </si>
  <si>
    <t>rmidler</t>
  </si>
  <si>
    <t>rvigderman</t>
  </si>
  <si>
    <t>tfurcolo</t>
  </si>
  <si>
    <t>EHC</t>
  </si>
  <si>
    <t>cviele</t>
  </si>
  <si>
    <t>dslack</t>
  </si>
  <si>
    <t>ecory</t>
  </si>
  <si>
    <t>hwzorek</t>
  </si>
  <si>
    <t>jfeinland</t>
  </si>
  <si>
    <t>klopezdelcastillo</t>
  </si>
  <si>
    <t>lschwartz</t>
  </si>
  <si>
    <t>tkreek</t>
  </si>
  <si>
    <t>trogers</t>
  </si>
  <si>
    <t>GHC</t>
  </si>
  <si>
    <t>bwoodard</t>
  </si>
  <si>
    <t>jppalmer</t>
  </si>
  <si>
    <t>jstearns</t>
  </si>
  <si>
    <t>kkrauskopf</t>
  </si>
  <si>
    <t>lappleton</t>
  </si>
  <si>
    <t>lyoung</t>
  </si>
  <si>
    <t>mgump</t>
  </si>
  <si>
    <t>mwalker</t>
  </si>
  <si>
    <t>pbuchanan</t>
  </si>
  <si>
    <t>pcarlan</t>
  </si>
  <si>
    <t>piverson</t>
  </si>
  <si>
    <t>rkatz</t>
  </si>
  <si>
    <t>rpotee</t>
  </si>
  <si>
    <t>sshumway</t>
  </si>
  <si>
    <t>NHC</t>
  </si>
  <si>
    <t>aesrick</t>
  </si>
  <si>
    <t>bgreen</t>
  </si>
  <si>
    <t>cnormandin1</t>
  </si>
  <si>
    <t>dkaufman</t>
  </si>
  <si>
    <t>egraef</t>
  </si>
  <si>
    <t>fkim</t>
  </si>
  <si>
    <t>gblanchard</t>
  </si>
  <si>
    <t>hsimkin</t>
  </si>
  <si>
    <t>jdepiero</t>
  </si>
  <si>
    <t>msharron</t>
  </si>
  <si>
    <t>pthaler</t>
  </si>
  <si>
    <t>sesrick</t>
  </si>
  <si>
    <t>skillip</t>
  </si>
  <si>
    <t>Grand Total</t>
  </si>
  <si>
    <t>Portal Adoption Rate</t>
  </si>
  <si>
    <t># of patients</t>
  </si>
  <si>
    <t>Y</t>
  </si>
  <si>
    <t>Rate</t>
  </si>
  <si>
    <t>INR Time In Range</t>
  </si>
  <si>
    <t>Total</t>
  </si>
  <si>
    <t>Statin Use</t>
  </si>
  <si>
    <t>A1c Control</t>
  </si>
  <si>
    <t>A1c 2x/yr</t>
  </si>
  <si>
    <t>BP control</t>
  </si>
  <si>
    <t>CAD statin use</t>
  </si>
  <si>
    <t>HTN</t>
  </si>
  <si>
    <t># of Pts with Diabetes</t>
  </si>
  <si>
    <t>Satisfied</t>
  </si>
  <si>
    <t>% Satisfied</t>
  </si>
  <si>
    <t>% satisfied</t>
  </si>
  <si>
    <t># Pts with  CAD</t>
  </si>
  <si>
    <t># Pts with HTN</t>
  </si>
  <si>
    <t># Satisfied</t>
  </si>
  <si>
    <t>Breast cancer screening</t>
  </si>
  <si>
    <t>Colorectal Screening</t>
  </si>
  <si>
    <t>Chlamydia Screening</t>
  </si>
  <si>
    <t>Number of women</t>
  </si>
  <si>
    <t># with breast cancer screening</t>
  </si>
  <si>
    <t>satisfied</t>
  </si>
  <si>
    <t># satisfied</t>
  </si>
  <si>
    <t># Pts with CHF</t>
  </si>
  <si>
    <t>CHF</t>
  </si>
  <si>
    <t># of tests</t>
  </si>
  <si>
    <t>% therapeutic range</t>
  </si>
  <si>
    <t xml:space="preserve">* Please note we are now reporting on # of tests rather than # of patients, and the percent that are in therapeutic range.   (+/- 2) is no longer included. </t>
  </si>
  <si>
    <t>A1c Control    &lt; 8</t>
  </si>
  <si>
    <t>agrinstein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</si>
</sst>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7" borderId="0" xfId="0" applyFill="1"/>
    <xf numFmtId="0" fontId="0" fillId="3" borderId="0" xfId="0" applyFill="1"/>
    <xf numFmtId="0" fontId="0" fillId="6" borderId="0" xfId="0" applyFill="1"/>
    <xf numFmtId="0" fontId="0" fillId="2" borderId="0" xfId="0" applyFill="1"/>
    <xf numFmtId="0" fontId="3" fillId="0" borderId="1" xfId="0" applyFont="1" applyBorder="1"/>
    <xf numFmtId="0" fontId="0" fillId="0" borderId="3" xfId="0" applyBorder="1"/>
    <xf numFmtId="0" fontId="0" fillId="14" borderId="2" xfId="0" applyFill="1" applyBorder="1"/>
    <xf numFmtId="0" fontId="2" fillId="14" borderId="2" xfId="0" applyFont="1" applyFill="1" applyBorder="1"/>
    <xf numFmtId="0" fontId="2" fillId="0" borderId="1" xfId="0" applyFont="1" applyBorder="1"/>
    <xf numFmtId="0" fontId="0" fillId="12" borderId="0" xfId="0" applyFill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2" fillId="0" borderId="0" xfId="0" applyFont="1"/>
    <xf numFmtId="9" fontId="0" fillId="0" borderId="0" xfId="1" applyFont="1"/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0" borderId="0" xfId="0" applyNumberFormat="1"/>
    <xf numFmtId="9" fontId="0" fillId="0" borderId="0" xfId="0" applyNumberFormat="1"/>
    <xf numFmtId="9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9" fontId="1" fillId="0" borderId="0" xfId="1" applyFont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0" fillId="11" borderId="2" xfId="0" applyFill="1" applyBorder="1" applyAlignment="1">
      <alignment horizontal="center" wrapText="1"/>
    </xf>
    <xf numFmtId="9" fontId="2" fillId="14" borderId="2" xfId="1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14" borderId="4" xfId="0" applyNumberFormat="1" applyFont="1" applyFill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S49" sqref="S49"/>
    </sheetView>
  </sheetViews>
  <sheetFormatPr defaultRowHeight="15" x14ac:dyDescent="0.25"/>
  <cols>
    <col min="1" max="1" width="9.140625" style="15"/>
    <col min="2" max="2" width="13.42578125" style="15" customWidth="1"/>
    <col min="3" max="3" width="10.85546875" style="15" customWidth="1"/>
    <col min="4" max="9" width="9.140625" style="15"/>
    <col min="10" max="10" width="8.85546875" style="15" customWidth="1"/>
    <col min="11" max="12" width="9.140625" style="15"/>
    <col min="13" max="13" width="9.5703125" style="15" bestFit="1" customWidth="1"/>
    <col min="14" max="16384" width="9.140625" style="15"/>
  </cols>
  <sheetData>
    <row r="1" spans="1:20" x14ac:dyDescent="0.25">
      <c r="D1" s="59" t="s">
        <v>55</v>
      </c>
      <c r="E1" s="59"/>
      <c r="F1" s="60" t="s">
        <v>56</v>
      </c>
      <c r="G1" s="60"/>
      <c r="H1" s="59" t="s">
        <v>57</v>
      </c>
      <c r="I1" s="59"/>
      <c r="J1" s="63" t="s">
        <v>58</v>
      </c>
      <c r="K1" s="64"/>
      <c r="M1" s="61" t="s">
        <v>59</v>
      </c>
      <c r="N1" s="61"/>
      <c r="P1" s="62" t="s">
        <v>60</v>
      </c>
      <c r="Q1" s="62"/>
      <c r="S1" s="58" t="s">
        <v>76</v>
      </c>
      <c r="T1" s="58"/>
    </row>
    <row r="2" spans="1:20" ht="45" x14ac:dyDescent="0.25">
      <c r="B2" s="15" t="s">
        <v>0</v>
      </c>
      <c r="C2" s="48" t="s">
        <v>61</v>
      </c>
      <c r="D2" s="21" t="s">
        <v>62</v>
      </c>
      <c r="E2" s="22" t="s">
        <v>63</v>
      </c>
      <c r="F2" s="22" t="s">
        <v>80</v>
      </c>
      <c r="G2" s="22" t="s">
        <v>64</v>
      </c>
      <c r="H2" s="22" t="s">
        <v>57</v>
      </c>
      <c r="I2" s="22" t="s">
        <v>64</v>
      </c>
      <c r="J2" s="22" t="s">
        <v>58</v>
      </c>
      <c r="K2" s="22" t="s">
        <v>64</v>
      </c>
      <c r="L2" s="23" t="s">
        <v>65</v>
      </c>
      <c r="M2" s="22" t="s">
        <v>59</v>
      </c>
      <c r="N2" s="22" t="s">
        <v>64</v>
      </c>
      <c r="O2" s="24" t="s">
        <v>66</v>
      </c>
      <c r="P2" s="22" t="s">
        <v>67</v>
      </c>
      <c r="Q2" s="22" t="s">
        <v>64</v>
      </c>
      <c r="R2" s="25" t="s">
        <v>75</v>
      </c>
      <c r="S2" s="22" t="s">
        <v>74</v>
      </c>
      <c r="T2" s="22" t="s">
        <v>64</v>
      </c>
    </row>
    <row r="3" spans="1:20" x14ac:dyDescent="0.25">
      <c r="A3" s="5" t="s">
        <v>1</v>
      </c>
      <c r="B3" s="15" t="s">
        <v>2</v>
      </c>
      <c r="C3" s="18">
        <v>65</v>
      </c>
      <c r="D3" s="34">
        <v>39</v>
      </c>
      <c r="E3" s="41">
        <f>D3/C3</f>
        <v>0.6</v>
      </c>
      <c r="F3" s="18">
        <v>56</v>
      </c>
      <c r="G3" s="41">
        <f>F3/C3</f>
        <v>0.86153846153846159</v>
      </c>
      <c r="H3" s="18">
        <v>48</v>
      </c>
      <c r="I3" s="41">
        <f>H3/C3</f>
        <v>0.7384615384615385</v>
      </c>
      <c r="J3" s="18">
        <v>46</v>
      </c>
      <c r="K3" s="41">
        <f>J3/C3</f>
        <v>0.70769230769230773</v>
      </c>
      <c r="L3" s="18">
        <v>16</v>
      </c>
      <c r="M3" s="42">
        <v>16</v>
      </c>
      <c r="N3" s="41">
        <f>M3/L3</f>
        <v>1</v>
      </c>
      <c r="O3" s="18">
        <v>252</v>
      </c>
      <c r="P3" s="18">
        <v>210</v>
      </c>
      <c r="Q3" s="41">
        <f>P3/O3</f>
        <v>0.83333333333333337</v>
      </c>
      <c r="R3" s="18">
        <v>8</v>
      </c>
      <c r="S3" s="18">
        <v>6</v>
      </c>
      <c r="T3" s="40">
        <f t="shared" ref="T3:T47" si="0">S3/R3</f>
        <v>0.75</v>
      </c>
    </row>
    <row r="4" spans="1:20" x14ac:dyDescent="0.25">
      <c r="A4" s="5" t="s">
        <v>1</v>
      </c>
      <c r="B4" s="15" t="s">
        <v>3</v>
      </c>
      <c r="C4" s="18">
        <v>87</v>
      </c>
      <c r="D4" s="34">
        <v>46</v>
      </c>
      <c r="E4" s="41">
        <f>D4/C4</f>
        <v>0.52873563218390807</v>
      </c>
      <c r="F4" s="18">
        <v>63</v>
      </c>
      <c r="G4" s="41">
        <f>F4/C4</f>
        <v>0.72413793103448276</v>
      </c>
      <c r="H4" s="18">
        <v>59</v>
      </c>
      <c r="I4" s="41">
        <f t="shared" ref="I4:I47" si="1">H4/C4</f>
        <v>0.67816091954022983</v>
      </c>
      <c r="J4" s="18">
        <v>63</v>
      </c>
      <c r="K4" s="41">
        <f t="shared" ref="K4:K47" si="2">J4/C4</f>
        <v>0.72413793103448276</v>
      </c>
      <c r="L4" s="18">
        <v>31</v>
      </c>
      <c r="M4" s="43">
        <v>29</v>
      </c>
      <c r="N4" s="41">
        <f t="shared" ref="N4:N47" si="3">M4/L4</f>
        <v>0.93548387096774188</v>
      </c>
      <c r="O4" s="43">
        <v>213</v>
      </c>
      <c r="P4" s="43">
        <v>162</v>
      </c>
      <c r="Q4" s="41">
        <f t="shared" ref="Q4:Q47" si="4">P4/O4</f>
        <v>0.76056338028169013</v>
      </c>
      <c r="R4" s="43">
        <v>17</v>
      </c>
      <c r="S4" s="43">
        <v>13</v>
      </c>
      <c r="T4" s="40">
        <f t="shared" si="0"/>
        <v>0.76470588235294112</v>
      </c>
    </row>
    <row r="5" spans="1:20" x14ac:dyDescent="0.25">
      <c r="A5" s="5" t="s">
        <v>1</v>
      </c>
      <c r="B5" s="15" t="s">
        <v>4</v>
      </c>
      <c r="C5" s="44">
        <v>101</v>
      </c>
      <c r="D5" s="34">
        <v>46</v>
      </c>
      <c r="E5" s="41">
        <f>D5/C5</f>
        <v>0.45544554455445546</v>
      </c>
      <c r="F5" s="44">
        <v>66</v>
      </c>
      <c r="G5" s="41">
        <f t="shared" ref="G5:G47" si="5">F5/C5</f>
        <v>0.65346534653465349</v>
      </c>
      <c r="H5" s="44">
        <v>59</v>
      </c>
      <c r="I5" s="41">
        <f t="shared" si="1"/>
        <v>0.58415841584158412</v>
      </c>
      <c r="J5" s="44">
        <v>74</v>
      </c>
      <c r="K5" s="41">
        <f t="shared" si="2"/>
        <v>0.73267326732673266</v>
      </c>
      <c r="L5" s="44">
        <v>46</v>
      </c>
      <c r="M5" s="45">
        <v>40</v>
      </c>
      <c r="N5" s="41">
        <f t="shared" si="3"/>
        <v>0.86956521739130432</v>
      </c>
      <c r="O5" s="45">
        <v>218</v>
      </c>
      <c r="P5" s="45">
        <v>153</v>
      </c>
      <c r="Q5" s="41">
        <f t="shared" si="4"/>
        <v>0.70183486238532111</v>
      </c>
      <c r="R5" s="45">
        <v>14</v>
      </c>
      <c r="S5" s="45">
        <v>10</v>
      </c>
      <c r="T5" s="40">
        <f t="shared" si="0"/>
        <v>0.7142857142857143</v>
      </c>
    </row>
    <row r="6" spans="1:20" x14ac:dyDescent="0.25">
      <c r="A6" s="5" t="s">
        <v>1</v>
      </c>
      <c r="B6" s="15" t="s">
        <v>5</v>
      </c>
      <c r="C6" s="44">
        <v>76</v>
      </c>
      <c r="D6" s="44">
        <v>50</v>
      </c>
      <c r="E6" s="41">
        <f t="shared" ref="E6:E47" si="6">D6/C6</f>
        <v>0.65789473684210531</v>
      </c>
      <c r="F6" s="44">
        <v>49</v>
      </c>
      <c r="G6" s="41">
        <f t="shared" si="5"/>
        <v>0.64473684210526316</v>
      </c>
      <c r="H6" s="44">
        <v>56</v>
      </c>
      <c r="I6" s="41">
        <f t="shared" si="1"/>
        <v>0.73684210526315785</v>
      </c>
      <c r="J6" s="44">
        <v>47</v>
      </c>
      <c r="K6" s="41">
        <f t="shared" si="2"/>
        <v>0.61842105263157898</v>
      </c>
      <c r="L6" s="44">
        <v>15</v>
      </c>
      <c r="M6" s="45">
        <v>13</v>
      </c>
      <c r="N6" s="41">
        <f t="shared" si="3"/>
        <v>0.8666666666666667</v>
      </c>
      <c r="O6" s="45">
        <v>175</v>
      </c>
      <c r="P6" s="45">
        <v>130</v>
      </c>
      <c r="Q6" s="41">
        <f t="shared" si="4"/>
        <v>0.74285714285714288</v>
      </c>
      <c r="R6" s="45">
        <v>3</v>
      </c>
      <c r="S6" s="45">
        <v>2</v>
      </c>
      <c r="T6" s="40">
        <f>S6/R6</f>
        <v>0.66666666666666663</v>
      </c>
    </row>
    <row r="7" spans="1:20" x14ac:dyDescent="0.25">
      <c r="A7" s="5" t="s">
        <v>1</v>
      </c>
      <c r="B7" s="15" t="s">
        <v>6</v>
      </c>
      <c r="C7" s="44">
        <v>130</v>
      </c>
      <c r="D7" s="44">
        <v>68</v>
      </c>
      <c r="E7" s="41">
        <f t="shared" si="6"/>
        <v>0.52307692307692311</v>
      </c>
      <c r="F7" s="44">
        <v>103</v>
      </c>
      <c r="G7" s="41">
        <f t="shared" si="5"/>
        <v>0.79230769230769227</v>
      </c>
      <c r="H7" s="44">
        <v>100</v>
      </c>
      <c r="I7" s="41">
        <f t="shared" si="1"/>
        <v>0.76923076923076927</v>
      </c>
      <c r="J7" s="44">
        <v>104</v>
      </c>
      <c r="K7" s="41">
        <f t="shared" si="2"/>
        <v>0.8</v>
      </c>
      <c r="L7" s="44">
        <v>80</v>
      </c>
      <c r="M7" s="45">
        <v>76</v>
      </c>
      <c r="N7" s="41">
        <f t="shared" si="3"/>
        <v>0.95</v>
      </c>
      <c r="O7" s="45">
        <v>347</v>
      </c>
      <c r="P7" s="45">
        <v>319</v>
      </c>
      <c r="Q7" s="41">
        <f t="shared" si="4"/>
        <v>0.9193083573487032</v>
      </c>
      <c r="R7" s="45">
        <v>45</v>
      </c>
      <c r="S7" s="45">
        <v>36</v>
      </c>
      <c r="T7" s="40">
        <f t="shared" si="0"/>
        <v>0.8</v>
      </c>
    </row>
    <row r="8" spans="1:20" x14ac:dyDescent="0.25">
      <c r="A8" s="5" t="s">
        <v>1</v>
      </c>
      <c r="B8" s="15" t="s">
        <v>7</v>
      </c>
      <c r="C8" s="44">
        <v>155</v>
      </c>
      <c r="D8" s="44">
        <v>76</v>
      </c>
      <c r="E8" s="41">
        <f t="shared" si="6"/>
        <v>0.49032258064516127</v>
      </c>
      <c r="F8" s="44">
        <v>106</v>
      </c>
      <c r="G8" s="41">
        <f t="shared" si="5"/>
        <v>0.68387096774193545</v>
      </c>
      <c r="H8" s="44">
        <v>106</v>
      </c>
      <c r="I8" s="41">
        <f t="shared" si="1"/>
        <v>0.68387096774193545</v>
      </c>
      <c r="J8" s="44">
        <v>108</v>
      </c>
      <c r="K8" s="41">
        <f t="shared" si="2"/>
        <v>0.6967741935483871</v>
      </c>
      <c r="L8" s="44">
        <v>50</v>
      </c>
      <c r="M8" s="45">
        <v>49</v>
      </c>
      <c r="N8" s="41">
        <f t="shared" si="3"/>
        <v>0.98</v>
      </c>
      <c r="O8" s="45">
        <v>290</v>
      </c>
      <c r="P8" s="45">
        <v>216</v>
      </c>
      <c r="Q8" s="41">
        <f t="shared" si="4"/>
        <v>0.7448275862068966</v>
      </c>
      <c r="R8" s="45">
        <v>26</v>
      </c>
      <c r="S8" s="45">
        <v>21</v>
      </c>
      <c r="T8" s="40">
        <f t="shared" si="0"/>
        <v>0.80769230769230771</v>
      </c>
    </row>
    <row r="9" spans="1:20" x14ac:dyDescent="0.25">
      <c r="A9" s="5" t="s">
        <v>1</v>
      </c>
      <c r="B9" s="15" t="s">
        <v>8</v>
      </c>
      <c r="C9" s="44">
        <v>132</v>
      </c>
      <c r="D9" s="44">
        <v>62</v>
      </c>
      <c r="E9" s="41">
        <f t="shared" si="6"/>
        <v>0.46969696969696972</v>
      </c>
      <c r="F9" s="44">
        <v>80</v>
      </c>
      <c r="G9" s="41">
        <f t="shared" si="5"/>
        <v>0.60606060606060608</v>
      </c>
      <c r="H9" s="44">
        <v>88</v>
      </c>
      <c r="I9" s="41">
        <f t="shared" si="1"/>
        <v>0.66666666666666663</v>
      </c>
      <c r="J9" s="44">
        <v>91</v>
      </c>
      <c r="K9" s="41">
        <f t="shared" si="2"/>
        <v>0.68939393939393945</v>
      </c>
      <c r="L9" s="44">
        <v>52</v>
      </c>
      <c r="M9" s="45">
        <v>44</v>
      </c>
      <c r="N9" s="41">
        <f t="shared" si="3"/>
        <v>0.84615384615384615</v>
      </c>
      <c r="O9" s="45">
        <v>336</v>
      </c>
      <c r="P9" s="45">
        <v>272</v>
      </c>
      <c r="Q9" s="41">
        <f t="shared" si="4"/>
        <v>0.80952380952380953</v>
      </c>
      <c r="R9" s="45">
        <v>18</v>
      </c>
      <c r="S9" s="45">
        <v>17</v>
      </c>
      <c r="T9" s="40">
        <f t="shared" si="0"/>
        <v>0.94444444444444442</v>
      </c>
    </row>
    <row r="10" spans="1:20" x14ac:dyDescent="0.25">
      <c r="A10" s="2" t="s">
        <v>9</v>
      </c>
      <c r="B10" s="15" t="s">
        <v>10</v>
      </c>
      <c r="C10" s="44">
        <v>56</v>
      </c>
      <c r="D10" s="44">
        <v>31</v>
      </c>
      <c r="E10" s="41">
        <f t="shared" si="6"/>
        <v>0.5535714285714286</v>
      </c>
      <c r="F10" s="44">
        <v>42</v>
      </c>
      <c r="G10" s="41">
        <f t="shared" si="5"/>
        <v>0.75</v>
      </c>
      <c r="H10" s="44">
        <v>42</v>
      </c>
      <c r="I10" s="41">
        <f t="shared" si="1"/>
        <v>0.75</v>
      </c>
      <c r="J10" s="44">
        <v>49</v>
      </c>
      <c r="K10" s="41">
        <f t="shared" si="2"/>
        <v>0.875</v>
      </c>
      <c r="L10" s="44">
        <v>16</v>
      </c>
      <c r="M10" s="45">
        <v>14</v>
      </c>
      <c r="N10" s="41">
        <f t="shared" si="3"/>
        <v>0.875</v>
      </c>
      <c r="O10" s="45">
        <v>143</v>
      </c>
      <c r="P10" s="45">
        <v>113</v>
      </c>
      <c r="Q10" s="41">
        <f t="shared" si="4"/>
        <v>0.79020979020979021</v>
      </c>
      <c r="R10" s="45">
        <v>4</v>
      </c>
      <c r="S10" s="45">
        <v>2</v>
      </c>
      <c r="T10" s="40">
        <f t="shared" si="0"/>
        <v>0.5</v>
      </c>
    </row>
    <row r="11" spans="1:20" x14ac:dyDescent="0.25">
      <c r="A11" s="2" t="s">
        <v>9</v>
      </c>
      <c r="B11" s="15" t="s">
        <v>11</v>
      </c>
      <c r="C11" s="44">
        <v>132</v>
      </c>
      <c r="D11" s="44">
        <v>86</v>
      </c>
      <c r="E11" s="41">
        <f t="shared" si="6"/>
        <v>0.65151515151515149</v>
      </c>
      <c r="F11" s="44">
        <v>94</v>
      </c>
      <c r="G11" s="41">
        <f t="shared" si="5"/>
        <v>0.71212121212121215</v>
      </c>
      <c r="H11" s="44">
        <v>99</v>
      </c>
      <c r="I11" s="41">
        <f t="shared" si="1"/>
        <v>0.75</v>
      </c>
      <c r="J11" s="44">
        <v>108</v>
      </c>
      <c r="K11" s="41">
        <f t="shared" si="2"/>
        <v>0.81818181818181823</v>
      </c>
      <c r="L11" s="44">
        <v>59</v>
      </c>
      <c r="M11" s="45">
        <v>53</v>
      </c>
      <c r="N11" s="41">
        <f t="shared" si="3"/>
        <v>0.89830508474576276</v>
      </c>
      <c r="O11" s="45">
        <v>220</v>
      </c>
      <c r="P11" s="45">
        <v>185</v>
      </c>
      <c r="Q11" s="41">
        <f t="shared" si="4"/>
        <v>0.84090909090909094</v>
      </c>
      <c r="R11" s="45">
        <v>22</v>
      </c>
      <c r="S11" s="45">
        <v>19</v>
      </c>
      <c r="T11" s="40">
        <f t="shared" si="0"/>
        <v>0.86363636363636365</v>
      </c>
    </row>
    <row r="12" spans="1:20" x14ac:dyDescent="0.25">
      <c r="A12" s="2" t="s">
        <v>9</v>
      </c>
      <c r="B12" s="15" t="s">
        <v>12</v>
      </c>
      <c r="C12" s="44">
        <v>52</v>
      </c>
      <c r="D12" s="44">
        <v>32</v>
      </c>
      <c r="E12" s="41">
        <f t="shared" si="6"/>
        <v>0.61538461538461542</v>
      </c>
      <c r="F12" s="44">
        <v>39</v>
      </c>
      <c r="G12" s="41">
        <f t="shared" si="5"/>
        <v>0.75</v>
      </c>
      <c r="H12" s="44">
        <v>36</v>
      </c>
      <c r="I12" s="41">
        <f t="shared" si="1"/>
        <v>0.69230769230769229</v>
      </c>
      <c r="J12" s="44">
        <v>43</v>
      </c>
      <c r="K12" s="41">
        <f t="shared" si="2"/>
        <v>0.82692307692307687</v>
      </c>
      <c r="L12" s="44">
        <v>14</v>
      </c>
      <c r="M12" s="45">
        <v>12</v>
      </c>
      <c r="N12" s="41">
        <f t="shared" si="3"/>
        <v>0.8571428571428571</v>
      </c>
      <c r="O12" s="45">
        <v>131</v>
      </c>
      <c r="P12" s="45">
        <v>111</v>
      </c>
      <c r="Q12" s="41">
        <f t="shared" si="4"/>
        <v>0.84732824427480913</v>
      </c>
      <c r="R12" s="45">
        <v>3</v>
      </c>
      <c r="S12" s="45">
        <v>2</v>
      </c>
      <c r="T12" s="40">
        <f t="shared" si="0"/>
        <v>0.66666666666666663</v>
      </c>
    </row>
    <row r="13" spans="1:20" x14ac:dyDescent="0.25">
      <c r="A13" s="2" t="s">
        <v>9</v>
      </c>
      <c r="B13" s="15" t="s">
        <v>13</v>
      </c>
      <c r="C13" s="44">
        <v>41</v>
      </c>
      <c r="D13" s="44">
        <v>19</v>
      </c>
      <c r="E13" s="41">
        <f t="shared" si="6"/>
        <v>0.46341463414634149</v>
      </c>
      <c r="F13" s="44">
        <v>37</v>
      </c>
      <c r="G13" s="41">
        <f t="shared" si="5"/>
        <v>0.90243902439024393</v>
      </c>
      <c r="H13" s="44">
        <v>31</v>
      </c>
      <c r="I13" s="41">
        <f t="shared" si="1"/>
        <v>0.75609756097560976</v>
      </c>
      <c r="J13" s="44">
        <v>37</v>
      </c>
      <c r="K13" s="41">
        <f t="shared" si="2"/>
        <v>0.90243902439024393</v>
      </c>
      <c r="L13" s="44">
        <v>8</v>
      </c>
      <c r="M13" s="45">
        <v>8</v>
      </c>
      <c r="N13" s="41">
        <f t="shared" si="3"/>
        <v>1</v>
      </c>
      <c r="O13" s="45">
        <v>86</v>
      </c>
      <c r="P13" s="45">
        <v>73</v>
      </c>
      <c r="Q13" s="41">
        <f t="shared" si="4"/>
        <v>0.84883720930232553</v>
      </c>
      <c r="R13" s="45">
        <v>3</v>
      </c>
      <c r="S13" s="45">
        <v>2</v>
      </c>
      <c r="T13" s="40">
        <f>S13/R13</f>
        <v>0.66666666666666663</v>
      </c>
    </row>
    <row r="14" spans="1:20" x14ac:dyDescent="0.25">
      <c r="A14" s="2" t="s">
        <v>9</v>
      </c>
      <c r="B14" s="15" t="s">
        <v>14</v>
      </c>
      <c r="C14" s="44">
        <v>108</v>
      </c>
      <c r="D14" s="44">
        <v>52</v>
      </c>
      <c r="E14" s="41">
        <f t="shared" si="6"/>
        <v>0.48148148148148145</v>
      </c>
      <c r="F14" s="44">
        <v>77</v>
      </c>
      <c r="G14" s="41">
        <f t="shared" si="5"/>
        <v>0.71296296296296291</v>
      </c>
      <c r="H14" s="44">
        <v>70</v>
      </c>
      <c r="I14" s="41">
        <f t="shared" si="1"/>
        <v>0.64814814814814814</v>
      </c>
      <c r="J14" s="44">
        <v>91</v>
      </c>
      <c r="K14" s="41">
        <f t="shared" si="2"/>
        <v>0.84259259259259256</v>
      </c>
      <c r="L14" s="44">
        <v>45</v>
      </c>
      <c r="M14" s="45">
        <v>40</v>
      </c>
      <c r="N14" s="41">
        <f t="shared" si="3"/>
        <v>0.88888888888888884</v>
      </c>
      <c r="O14" s="45">
        <v>210</v>
      </c>
      <c r="P14" s="45">
        <v>165</v>
      </c>
      <c r="Q14" s="41">
        <f t="shared" si="4"/>
        <v>0.7857142857142857</v>
      </c>
      <c r="R14" s="45">
        <v>22</v>
      </c>
      <c r="S14" s="45">
        <v>19</v>
      </c>
      <c r="T14" s="40">
        <f t="shared" si="0"/>
        <v>0.86363636363636365</v>
      </c>
    </row>
    <row r="15" spans="1:20" x14ac:dyDescent="0.25">
      <c r="A15" s="2" t="s">
        <v>9</v>
      </c>
      <c r="B15" s="15" t="s">
        <v>15</v>
      </c>
      <c r="C15" s="44">
        <v>131</v>
      </c>
      <c r="D15" s="44">
        <v>72</v>
      </c>
      <c r="E15" s="41">
        <f t="shared" si="6"/>
        <v>0.54961832061068705</v>
      </c>
      <c r="F15" s="44">
        <v>98</v>
      </c>
      <c r="G15" s="41">
        <f t="shared" si="5"/>
        <v>0.74809160305343514</v>
      </c>
      <c r="H15" s="44">
        <v>105</v>
      </c>
      <c r="I15" s="41">
        <f t="shared" si="1"/>
        <v>0.80152671755725191</v>
      </c>
      <c r="J15" s="44">
        <v>109</v>
      </c>
      <c r="K15" s="41">
        <f t="shared" si="2"/>
        <v>0.83206106870229013</v>
      </c>
      <c r="L15" s="44">
        <v>46</v>
      </c>
      <c r="M15" s="45">
        <v>38</v>
      </c>
      <c r="N15" s="41">
        <f t="shared" si="3"/>
        <v>0.82608695652173914</v>
      </c>
      <c r="O15" s="45">
        <v>276</v>
      </c>
      <c r="P15" s="45">
        <v>234</v>
      </c>
      <c r="Q15" s="41">
        <f t="shared" si="4"/>
        <v>0.84782608695652173</v>
      </c>
      <c r="R15" s="45">
        <v>20</v>
      </c>
      <c r="S15" s="45">
        <v>12</v>
      </c>
      <c r="T15" s="40">
        <f t="shared" si="0"/>
        <v>0.6</v>
      </c>
    </row>
    <row r="16" spans="1:20" x14ac:dyDescent="0.25">
      <c r="A16" s="2" t="s">
        <v>9</v>
      </c>
      <c r="B16" s="15" t="s">
        <v>16</v>
      </c>
      <c r="C16" s="44">
        <v>95</v>
      </c>
      <c r="D16" s="44">
        <v>55</v>
      </c>
      <c r="E16" s="41">
        <f t="shared" si="6"/>
        <v>0.57894736842105265</v>
      </c>
      <c r="F16" s="44">
        <v>73</v>
      </c>
      <c r="G16" s="41">
        <f t="shared" si="5"/>
        <v>0.76842105263157889</v>
      </c>
      <c r="H16" s="44">
        <v>71</v>
      </c>
      <c r="I16" s="41">
        <f t="shared" si="1"/>
        <v>0.74736842105263157</v>
      </c>
      <c r="J16" s="44">
        <v>80</v>
      </c>
      <c r="K16" s="41">
        <f t="shared" si="2"/>
        <v>0.84210526315789469</v>
      </c>
      <c r="L16" s="44">
        <v>24</v>
      </c>
      <c r="M16" s="45">
        <v>23</v>
      </c>
      <c r="N16" s="41">
        <f t="shared" si="3"/>
        <v>0.95833333333333337</v>
      </c>
      <c r="O16" s="45">
        <v>211</v>
      </c>
      <c r="P16" s="45">
        <v>184</v>
      </c>
      <c r="Q16" s="41">
        <f t="shared" si="4"/>
        <v>0.87203791469194314</v>
      </c>
      <c r="R16" s="45">
        <v>8</v>
      </c>
      <c r="S16" s="45">
        <v>7</v>
      </c>
      <c r="T16" s="40">
        <f t="shared" si="0"/>
        <v>0.875</v>
      </c>
    </row>
    <row r="17" spans="1:20" x14ac:dyDescent="0.25">
      <c r="A17" s="2" t="s">
        <v>9</v>
      </c>
      <c r="B17" s="15" t="s">
        <v>17</v>
      </c>
      <c r="C17" s="44">
        <v>54</v>
      </c>
      <c r="D17" s="44">
        <v>32</v>
      </c>
      <c r="E17" s="41">
        <f t="shared" si="6"/>
        <v>0.59259259259259256</v>
      </c>
      <c r="F17" s="44">
        <v>36</v>
      </c>
      <c r="G17" s="41">
        <f t="shared" si="5"/>
        <v>0.66666666666666663</v>
      </c>
      <c r="H17" s="44">
        <v>45</v>
      </c>
      <c r="I17" s="41">
        <f t="shared" si="1"/>
        <v>0.83333333333333337</v>
      </c>
      <c r="J17" s="44">
        <v>45</v>
      </c>
      <c r="K17" s="41">
        <f t="shared" si="2"/>
        <v>0.83333333333333337</v>
      </c>
      <c r="L17" s="44">
        <v>17</v>
      </c>
      <c r="M17" s="45">
        <v>14</v>
      </c>
      <c r="N17" s="41">
        <f t="shared" si="3"/>
        <v>0.82352941176470584</v>
      </c>
      <c r="O17" s="45">
        <v>117</v>
      </c>
      <c r="P17" s="45">
        <v>86</v>
      </c>
      <c r="Q17" s="41">
        <f t="shared" si="4"/>
        <v>0.7350427350427351</v>
      </c>
      <c r="R17" s="45">
        <v>7</v>
      </c>
      <c r="S17" s="45">
        <v>6</v>
      </c>
      <c r="T17" s="40">
        <f t="shared" si="0"/>
        <v>0.8571428571428571</v>
      </c>
    </row>
    <row r="18" spans="1:20" x14ac:dyDescent="0.25">
      <c r="A18" s="2" t="s">
        <v>9</v>
      </c>
      <c r="B18" s="15" t="s">
        <v>18</v>
      </c>
      <c r="C18" s="44">
        <v>50</v>
      </c>
      <c r="D18" s="44">
        <v>24</v>
      </c>
      <c r="E18" s="41">
        <f t="shared" si="6"/>
        <v>0.48</v>
      </c>
      <c r="F18" s="44">
        <v>32</v>
      </c>
      <c r="G18" s="41">
        <f t="shared" si="5"/>
        <v>0.64</v>
      </c>
      <c r="H18" s="44">
        <v>28</v>
      </c>
      <c r="I18" s="41">
        <f t="shared" si="1"/>
        <v>0.56000000000000005</v>
      </c>
      <c r="J18" s="44">
        <v>40</v>
      </c>
      <c r="K18" s="41">
        <f t="shared" si="2"/>
        <v>0.8</v>
      </c>
      <c r="L18" s="44">
        <v>16</v>
      </c>
      <c r="M18" s="45">
        <v>14</v>
      </c>
      <c r="N18" s="41">
        <f t="shared" si="3"/>
        <v>0.875</v>
      </c>
      <c r="O18" s="45">
        <v>85</v>
      </c>
      <c r="P18" s="45">
        <v>70</v>
      </c>
      <c r="Q18" s="41">
        <f t="shared" si="4"/>
        <v>0.82352941176470584</v>
      </c>
      <c r="R18" s="45">
        <v>9</v>
      </c>
      <c r="S18" s="45">
        <v>8</v>
      </c>
      <c r="T18" s="40">
        <f t="shared" si="0"/>
        <v>0.88888888888888884</v>
      </c>
    </row>
    <row r="19" spans="1:20" x14ac:dyDescent="0.25">
      <c r="A19" s="3" t="s">
        <v>19</v>
      </c>
      <c r="B19" s="15" t="s">
        <v>81</v>
      </c>
      <c r="C19" s="44">
        <v>17</v>
      </c>
      <c r="D19" s="44">
        <v>13</v>
      </c>
      <c r="E19" s="41">
        <f t="shared" si="6"/>
        <v>0.76470588235294112</v>
      </c>
      <c r="F19" s="44">
        <v>10</v>
      </c>
      <c r="G19" s="41">
        <f t="shared" si="5"/>
        <v>0.58823529411764708</v>
      </c>
      <c r="H19" s="44">
        <v>9</v>
      </c>
      <c r="I19" s="41">
        <f t="shared" si="1"/>
        <v>0.52941176470588236</v>
      </c>
      <c r="J19" s="44">
        <v>11</v>
      </c>
      <c r="K19" s="41">
        <f t="shared" si="2"/>
        <v>0.6470588235294118</v>
      </c>
      <c r="L19" s="44">
        <v>8</v>
      </c>
      <c r="M19" s="45">
        <v>8</v>
      </c>
      <c r="N19" s="41">
        <f t="shared" si="3"/>
        <v>1</v>
      </c>
      <c r="O19" s="45">
        <v>33</v>
      </c>
      <c r="P19" s="45">
        <v>16</v>
      </c>
      <c r="Q19" s="41">
        <f t="shared" si="4"/>
        <v>0.48484848484848486</v>
      </c>
      <c r="R19" s="45">
        <v>3</v>
      </c>
      <c r="S19" s="45">
        <v>2</v>
      </c>
      <c r="T19" s="40">
        <f t="shared" si="0"/>
        <v>0.66666666666666663</v>
      </c>
    </row>
    <row r="20" spans="1:20" x14ac:dyDescent="0.25">
      <c r="A20" s="3" t="s">
        <v>19</v>
      </c>
      <c r="B20" s="15" t="s">
        <v>20</v>
      </c>
      <c r="C20" s="44">
        <v>31</v>
      </c>
      <c r="D20" s="44">
        <v>22</v>
      </c>
      <c r="E20" s="41">
        <f t="shared" si="6"/>
        <v>0.70967741935483875</v>
      </c>
      <c r="F20" s="44">
        <v>18</v>
      </c>
      <c r="G20" s="41">
        <f t="shared" si="5"/>
        <v>0.58064516129032262</v>
      </c>
      <c r="H20" s="44">
        <v>16</v>
      </c>
      <c r="I20" s="41">
        <f t="shared" si="1"/>
        <v>0.5161290322580645</v>
      </c>
      <c r="J20" s="44">
        <v>20</v>
      </c>
      <c r="K20" s="41">
        <f t="shared" si="2"/>
        <v>0.64516129032258063</v>
      </c>
      <c r="L20" s="44">
        <v>7</v>
      </c>
      <c r="M20" s="45">
        <v>7</v>
      </c>
      <c r="N20" s="41">
        <f t="shared" si="3"/>
        <v>1</v>
      </c>
      <c r="O20" s="45">
        <v>80</v>
      </c>
      <c r="P20" s="45">
        <v>33</v>
      </c>
      <c r="Q20" s="41">
        <f t="shared" si="4"/>
        <v>0.41249999999999998</v>
      </c>
      <c r="R20" s="45">
        <v>8</v>
      </c>
      <c r="S20" s="45">
        <v>8</v>
      </c>
      <c r="T20" s="40">
        <f t="shared" si="0"/>
        <v>1</v>
      </c>
    </row>
    <row r="21" spans="1:20" x14ac:dyDescent="0.25">
      <c r="A21" s="3" t="s">
        <v>19</v>
      </c>
      <c r="B21" s="15" t="s">
        <v>21</v>
      </c>
      <c r="C21" s="44">
        <v>260</v>
      </c>
      <c r="D21" s="44">
        <v>154</v>
      </c>
      <c r="E21" s="41">
        <f t="shared" si="6"/>
        <v>0.59230769230769231</v>
      </c>
      <c r="F21" s="44">
        <v>188</v>
      </c>
      <c r="G21" s="41">
        <f t="shared" si="5"/>
        <v>0.72307692307692306</v>
      </c>
      <c r="H21" s="44">
        <v>196</v>
      </c>
      <c r="I21" s="41">
        <f t="shared" si="1"/>
        <v>0.75384615384615383</v>
      </c>
      <c r="J21" s="44">
        <v>174</v>
      </c>
      <c r="K21" s="41">
        <f t="shared" si="2"/>
        <v>0.66923076923076918</v>
      </c>
      <c r="L21" s="44">
        <v>121</v>
      </c>
      <c r="M21" s="45">
        <v>119</v>
      </c>
      <c r="N21" s="41">
        <f t="shared" si="3"/>
        <v>0.98347107438016534</v>
      </c>
      <c r="O21" s="45">
        <v>458</v>
      </c>
      <c r="P21" s="45">
        <v>328</v>
      </c>
      <c r="Q21" s="41">
        <f t="shared" si="4"/>
        <v>0.71615720524017468</v>
      </c>
      <c r="R21" s="45">
        <v>52</v>
      </c>
      <c r="S21" s="45">
        <v>37</v>
      </c>
      <c r="T21" s="40">
        <f t="shared" si="0"/>
        <v>0.71153846153846156</v>
      </c>
    </row>
    <row r="22" spans="1:20" x14ac:dyDescent="0.25">
      <c r="A22" s="3" t="s">
        <v>19</v>
      </c>
      <c r="B22" s="15" t="s">
        <v>22</v>
      </c>
      <c r="C22" s="44">
        <v>25</v>
      </c>
      <c r="D22" s="44">
        <v>15</v>
      </c>
      <c r="E22" s="41">
        <f t="shared" si="6"/>
        <v>0.6</v>
      </c>
      <c r="F22" s="44">
        <v>15</v>
      </c>
      <c r="G22" s="41">
        <f t="shared" si="5"/>
        <v>0.6</v>
      </c>
      <c r="H22" s="44">
        <v>8</v>
      </c>
      <c r="I22" s="41">
        <f t="shared" si="1"/>
        <v>0.32</v>
      </c>
      <c r="J22" s="44">
        <v>14</v>
      </c>
      <c r="K22" s="41">
        <f t="shared" si="2"/>
        <v>0.56000000000000005</v>
      </c>
      <c r="L22" s="44">
        <v>7</v>
      </c>
      <c r="M22" s="45">
        <v>5</v>
      </c>
      <c r="N22" s="41">
        <f t="shared" si="3"/>
        <v>0.7142857142857143</v>
      </c>
      <c r="O22" s="45">
        <v>67</v>
      </c>
      <c r="P22" s="45">
        <v>40</v>
      </c>
      <c r="Q22" s="41">
        <f t="shared" si="4"/>
        <v>0.59701492537313428</v>
      </c>
      <c r="R22" s="45">
        <v>3</v>
      </c>
      <c r="S22" s="45">
        <v>2</v>
      </c>
      <c r="T22" s="40">
        <f t="shared" si="0"/>
        <v>0.66666666666666663</v>
      </c>
    </row>
    <row r="23" spans="1:20" x14ac:dyDescent="0.25">
      <c r="A23" s="3" t="s">
        <v>19</v>
      </c>
      <c r="B23" s="15" t="s">
        <v>23</v>
      </c>
      <c r="C23" s="44">
        <v>71</v>
      </c>
      <c r="D23" s="44">
        <v>44</v>
      </c>
      <c r="E23" s="41">
        <f t="shared" si="6"/>
        <v>0.61971830985915488</v>
      </c>
      <c r="F23" s="44">
        <v>51</v>
      </c>
      <c r="G23" s="41">
        <f t="shared" si="5"/>
        <v>0.71830985915492962</v>
      </c>
      <c r="H23" s="44">
        <v>49</v>
      </c>
      <c r="I23" s="41">
        <f t="shared" si="1"/>
        <v>0.6901408450704225</v>
      </c>
      <c r="J23" s="44">
        <v>55</v>
      </c>
      <c r="K23" s="41">
        <f t="shared" si="2"/>
        <v>0.77464788732394363</v>
      </c>
      <c r="L23" s="44">
        <v>34</v>
      </c>
      <c r="M23" s="45">
        <v>31</v>
      </c>
      <c r="N23" s="41">
        <f t="shared" si="3"/>
        <v>0.91176470588235292</v>
      </c>
      <c r="O23" s="45">
        <v>197</v>
      </c>
      <c r="P23" s="45">
        <v>119</v>
      </c>
      <c r="Q23" s="41">
        <f t="shared" si="4"/>
        <v>0.60406091370558379</v>
      </c>
      <c r="R23" s="45">
        <v>16</v>
      </c>
      <c r="S23" s="45">
        <v>12</v>
      </c>
      <c r="T23" s="40">
        <f t="shared" si="0"/>
        <v>0.75</v>
      </c>
    </row>
    <row r="24" spans="1:20" x14ac:dyDescent="0.25">
      <c r="A24" s="3" t="s">
        <v>19</v>
      </c>
      <c r="B24" s="15" t="s">
        <v>24</v>
      </c>
      <c r="C24" s="44">
        <v>83</v>
      </c>
      <c r="D24" s="44">
        <v>48</v>
      </c>
      <c r="E24" s="41">
        <f t="shared" si="6"/>
        <v>0.57831325301204817</v>
      </c>
      <c r="F24" s="44">
        <v>64</v>
      </c>
      <c r="G24" s="41">
        <f t="shared" si="5"/>
        <v>0.77108433734939763</v>
      </c>
      <c r="H24" s="44">
        <v>55</v>
      </c>
      <c r="I24" s="41">
        <f t="shared" si="1"/>
        <v>0.66265060240963858</v>
      </c>
      <c r="J24" s="44">
        <v>64</v>
      </c>
      <c r="K24" s="41">
        <f t="shared" si="2"/>
        <v>0.77108433734939763</v>
      </c>
      <c r="L24" s="44">
        <v>14</v>
      </c>
      <c r="M24" s="45">
        <v>12</v>
      </c>
      <c r="N24" s="41">
        <f t="shared" si="3"/>
        <v>0.8571428571428571</v>
      </c>
      <c r="O24" s="45">
        <v>139</v>
      </c>
      <c r="P24" s="45">
        <v>103</v>
      </c>
      <c r="Q24" s="41">
        <f t="shared" si="4"/>
        <v>0.74100719424460426</v>
      </c>
      <c r="R24" s="45">
        <v>3</v>
      </c>
      <c r="S24" s="45">
        <v>1</v>
      </c>
      <c r="T24" s="40">
        <f t="shared" si="0"/>
        <v>0.33333333333333331</v>
      </c>
    </row>
    <row r="25" spans="1:20" x14ac:dyDescent="0.25">
      <c r="A25" s="3" t="s">
        <v>19</v>
      </c>
      <c r="B25" s="15" t="s">
        <v>25</v>
      </c>
      <c r="C25" s="44">
        <v>23</v>
      </c>
      <c r="D25" s="44">
        <v>11</v>
      </c>
      <c r="E25" s="41">
        <f t="shared" si="6"/>
        <v>0.47826086956521741</v>
      </c>
      <c r="F25" s="44">
        <v>13</v>
      </c>
      <c r="G25" s="41">
        <f t="shared" si="5"/>
        <v>0.56521739130434778</v>
      </c>
      <c r="H25" s="44">
        <v>12</v>
      </c>
      <c r="I25" s="41">
        <f t="shared" si="1"/>
        <v>0.52173913043478259</v>
      </c>
      <c r="J25" s="44">
        <v>17</v>
      </c>
      <c r="K25" s="41">
        <f t="shared" si="2"/>
        <v>0.73913043478260865</v>
      </c>
      <c r="L25" s="44">
        <v>10</v>
      </c>
      <c r="M25" s="45">
        <v>9</v>
      </c>
      <c r="N25" s="41">
        <f t="shared" si="3"/>
        <v>0.9</v>
      </c>
      <c r="O25" s="45">
        <v>74</v>
      </c>
      <c r="P25" s="45">
        <v>60</v>
      </c>
      <c r="Q25" s="41">
        <f t="shared" si="4"/>
        <v>0.81081081081081086</v>
      </c>
      <c r="R25" s="45">
        <v>5</v>
      </c>
      <c r="S25" s="45">
        <v>4</v>
      </c>
      <c r="T25" s="40">
        <f t="shared" si="0"/>
        <v>0.8</v>
      </c>
    </row>
    <row r="26" spans="1:20" x14ac:dyDescent="0.25">
      <c r="A26" s="3" t="s">
        <v>19</v>
      </c>
      <c r="B26" s="15" t="s">
        <v>26</v>
      </c>
      <c r="C26" s="44">
        <v>136</v>
      </c>
      <c r="D26" s="44">
        <v>78</v>
      </c>
      <c r="E26" s="41">
        <f t="shared" si="6"/>
        <v>0.57352941176470584</v>
      </c>
      <c r="F26" s="44">
        <v>98</v>
      </c>
      <c r="G26" s="41">
        <f t="shared" si="5"/>
        <v>0.72058823529411764</v>
      </c>
      <c r="H26" s="44">
        <v>105</v>
      </c>
      <c r="I26" s="41">
        <f t="shared" si="1"/>
        <v>0.7720588235294118</v>
      </c>
      <c r="J26" s="44">
        <v>93</v>
      </c>
      <c r="K26" s="41">
        <f t="shared" si="2"/>
        <v>0.68382352941176472</v>
      </c>
      <c r="L26" s="44">
        <v>51</v>
      </c>
      <c r="M26" s="45">
        <v>44</v>
      </c>
      <c r="N26" s="41">
        <f t="shared" si="3"/>
        <v>0.86274509803921573</v>
      </c>
      <c r="O26" s="45">
        <v>376</v>
      </c>
      <c r="P26" s="45">
        <v>275</v>
      </c>
      <c r="Q26" s="41">
        <f t="shared" si="4"/>
        <v>0.7313829787234043</v>
      </c>
      <c r="R26" s="45">
        <v>19</v>
      </c>
      <c r="S26" s="45">
        <v>18</v>
      </c>
      <c r="T26" s="40">
        <f t="shared" si="0"/>
        <v>0.94736842105263153</v>
      </c>
    </row>
    <row r="27" spans="1:20" x14ac:dyDescent="0.25">
      <c r="A27" s="3" t="s">
        <v>19</v>
      </c>
      <c r="B27" s="15" t="s">
        <v>27</v>
      </c>
      <c r="C27" s="44">
        <v>60</v>
      </c>
      <c r="D27" s="44">
        <v>34</v>
      </c>
      <c r="E27" s="41">
        <f t="shared" si="6"/>
        <v>0.56666666666666665</v>
      </c>
      <c r="F27" s="44">
        <v>34</v>
      </c>
      <c r="G27" s="41">
        <f t="shared" si="5"/>
        <v>0.56666666666666665</v>
      </c>
      <c r="H27" s="44">
        <v>29</v>
      </c>
      <c r="I27" s="41">
        <f t="shared" si="1"/>
        <v>0.48333333333333334</v>
      </c>
      <c r="J27" s="44">
        <v>44</v>
      </c>
      <c r="K27" s="41">
        <f t="shared" si="2"/>
        <v>0.73333333333333328</v>
      </c>
      <c r="L27" s="44">
        <v>24</v>
      </c>
      <c r="M27" s="45">
        <v>21</v>
      </c>
      <c r="N27" s="41">
        <f t="shared" si="3"/>
        <v>0.875</v>
      </c>
      <c r="O27" s="45">
        <v>154</v>
      </c>
      <c r="P27" s="45">
        <v>95</v>
      </c>
      <c r="Q27" s="41">
        <f t="shared" si="4"/>
        <v>0.61688311688311692</v>
      </c>
      <c r="R27" s="45">
        <v>11</v>
      </c>
      <c r="S27" s="45">
        <v>9</v>
      </c>
      <c r="T27" s="40">
        <f t="shared" si="0"/>
        <v>0.81818181818181823</v>
      </c>
    </row>
    <row r="28" spans="1:20" x14ac:dyDescent="0.25">
      <c r="A28" s="3" t="s">
        <v>19</v>
      </c>
      <c r="B28" s="15" t="s">
        <v>28</v>
      </c>
      <c r="C28" s="44">
        <v>108</v>
      </c>
      <c r="D28" s="44">
        <v>68</v>
      </c>
      <c r="E28" s="41">
        <f t="shared" si="6"/>
        <v>0.62962962962962965</v>
      </c>
      <c r="F28" s="44">
        <v>75</v>
      </c>
      <c r="G28" s="41">
        <f t="shared" si="5"/>
        <v>0.69444444444444442</v>
      </c>
      <c r="H28" s="44">
        <v>78</v>
      </c>
      <c r="I28" s="41">
        <f t="shared" si="1"/>
        <v>0.72222222222222221</v>
      </c>
      <c r="J28" s="44">
        <v>82</v>
      </c>
      <c r="K28" s="41">
        <f t="shared" si="2"/>
        <v>0.7592592592592593</v>
      </c>
      <c r="L28" s="44">
        <v>34</v>
      </c>
      <c r="M28" s="45">
        <v>28</v>
      </c>
      <c r="N28" s="41">
        <f t="shared" si="3"/>
        <v>0.82352941176470584</v>
      </c>
      <c r="O28" s="45">
        <v>191</v>
      </c>
      <c r="P28" s="45">
        <v>126</v>
      </c>
      <c r="Q28" s="41">
        <f t="shared" si="4"/>
        <v>0.65968586387434558</v>
      </c>
      <c r="R28" s="45">
        <v>9</v>
      </c>
      <c r="S28" s="45">
        <v>9</v>
      </c>
      <c r="T28" s="40">
        <f t="shared" si="0"/>
        <v>1</v>
      </c>
    </row>
    <row r="29" spans="1:20" x14ac:dyDescent="0.25">
      <c r="A29" s="3" t="s">
        <v>19</v>
      </c>
      <c r="B29" s="15" t="s">
        <v>29</v>
      </c>
      <c r="C29" s="44">
        <v>146</v>
      </c>
      <c r="D29" s="44">
        <v>87</v>
      </c>
      <c r="E29" s="41">
        <f t="shared" si="6"/>
        <v>0.59589041095890416</v>
      </c>
      <c r="F29" s="44">
        <v>112</v>
      </c>
      <c r="G29" s="41">
        <f t="shared" si="5"/>
        <v>0.76712328767123283</v>
      </c>
      <c r="H29" s="44">
        <v>105</v>
      </c>
      <c r="I29" s="41">
        <f t="shared" si="1"/>
        <v>0.71917808219178081</v>
      </c>
      <c r="J29" s="44">
        <v>104</v>
      </c>
      <c r="K29" s="41">
        <f t="shared" si="2"/>
        <v>0.71232876712328763</v>
      </c>
      <c r="L29" s="44">
        <v>88</v>
      </c>
      <c r="M29" s="45">
        <v>78</v>
      </c>
      <c r="N29" s="41">
        <f t="shared" si="3"/>
        <v>0.88636363636363635</v>
      </c>
      <c r="O29" s="45">
        <v>290</v>
      </c>
      <c r="P29" s="45">
        <v>212</v>
      </c>
      <c r="Q29" s="41">
        <f t="shared" si="4"/>
        <v>0.73103448275862071</v>
      </c>
      <c r="R29" s="45">
        <v>33</v>
      </c>
      <c r="S29" s="45">
        <v>27</v>
      </c>
      <c r="T29" s="40">
        <f t="shared" si="0"/>
        <v>0.81818181818181823</v>
      </c>
    </row>
    <row r="30" spans="1:20" x14ac:dyDescent="0.25">
      <c r="A30" s="3" t="s">
        <v>19</v>
      </c>
      <c r="B30" s="15" t="s">
        <v>30</v>
      </c>
      <c r="C30" s="44">
        <v>212</v>
      </c>
      <c r="D30" s="44">
        <v>131</v>
      </c>
      <c r="E30" s="41">
        <f t="shared" si="6"/>
        <v>0.61792452830188682</v>
      </c>
      <c r="F30" s="44">
        <v>149</v>
      </c>
      <c r="G30" s="41">
        <f t="shared" si="5"/>
        <v>0.70283018867924529</v>
      </c>
      <c r="H30" s="44">
        <v>153</v>
      </c>
      <c r="I30" s="41">
        <f t="shared" si="1"/>
        <v>0.72169811320754718</v>
      </c>
      <c r="J30" s="44">
        <v>170</v>
      </c>
      <c r="K30" s="41">
        <f t="shared" si="2"/>
        <v>0.80188679245283023</v>
      </c>
      <c r="L30" s="44">
        <v>90</v>
      </c>
      <c r="M30" s="45">
        <v>86</v>
      </c>
      <c r="N30" s="41">
        <f t="shared" si="3"/>
        <v>0.9555555555555556</v>
      </c>
      <c r="O30" s="45">
        <v>487</v>
      </c>
      <c r="P30" s="45">
        <v>400</v>
      </c>
      <c r="Q30" s="41">
        <f t="shared" si="4"/>
        <v>0.82135523613963035</v>
      </c>
      <c r="R30" s="45">
        <v>38</v>
      </c>
      <c r="S30" s="45">
        <v>36</v>
      </c>
      <c r="T30" s="40">
        <f t="shared" si="0"/>
        <v>0.94736842105263153</v>
      </c>
    </row>
    <row r="31" spans="1:20" x14ac:dyDescent="0.25">
      <c r="A31" s="3" t="s">
        <v>19</v>
      </c>
      <c r="B31" s="15" t="s">
        <v>31</v>
      </c>
      <c r="C31" s="44">
        <v>68</v>
      </c>
      <c r="D31" s="44">
        <v>35</v>
      </c>
      <c r="E31" s="41">
        <f t="shared" si="6"/>
        <v>0.51470588235294112</v>
      </c>
      <c r="F31" s="44">
        <v>39</v>
      </c>
      <c r="G31" s="41">
        <f t="shared" si="5"/>
        <v>0.57352941176470584</v>
      </c>
      <c r="H31" s="44">
        <v>42</v>
      </c>
      <c r="I31" s="41">
        <f t="shared" si="1"/>
        <v>0.61764705882352944</v>
      </c>
      <c r="J31" s="44">
        <v>50</v>
      </c>
      <c r="K31" s="41">
        <f t="shared" si="2"/>
        <v>0.73529411764705888</v>
      </c>
      <c r="L31" s="44">
        <v>7</v>
      </c>
      <c r="M31" s="45">
        <v>6</v>
      </c>
      <c r="N31" s="41">
        <f t="shared" si="3"/>
        <v>0.8571428571428571</v>
      </c>
      <c r="O31" s="45">
        <v>117</v>
      </c>
      <c r="P31" s="45">
        <v>87</v>
      </c>
      <c r="Q31" s="41">
        <f t="shared" si="4"/>
        <v>0.74358974358974361</v>
      </c>
      <c r="R31" s="45">
        <v>7</v>
      </c>
      <c r="S31" s="45">
        <v>5</v>
      </c>
      <c r="T31" s="40">
        <f t="shared" si="0"/>
        <v>0.7142857142857143</v>
      </c>
    </row>
    <row r="32" spans="1:20" x14ac:dyDescent="0.25">
      <c r="A32" s="3" t="s">
        <v>19</v>
      </c>
      <c r="B32" s="15" t="s">
        <v>32</v>
      </c>
      <c r="C32" s="44">
        <v>77</v>
      </c>
      <c r="D32" s="44">
        <v>44</v>
      </c>
      <c r="E32" s="41">
        <f t="shared" si="6"/>
        <v>0.5714285714285714</v>
      </c>
      <c r="F32" s="44">
        <v>52</v>
      </c>
      <c r="G32" s="41">
        <f t="shared" si="5"/>
        <v>0.67532467532467533</v>
      </c>
      <c r="H32" s="44">
        <v>54</v>
      </c>
      <c r="I32" s="41">
        <f t="shared" si="1"/>
        <v>0.70129870129870131</v>
      </c>
      <c r="J32" s="44">
        <v>52</v>
      </c>
      <c r="K32" s="41">
        <f t="shared" si="2"/>
        <v>0.67532467532467533</v>
      </c>
      <c r="L32" s="44">
        <v>22</v>
      </c>
      <c r="M32" s="45">
        <v>20</v>
      </c>
      <c r="N32" s="41">
        <f t="shared" si="3"/>
        <v>0.90909090909090906</v>
      </c>
      <c r="O32" s="45">
        <v>220</v>
      </c>
      <c r="P32" s="45">
        <v>180</v>
      </c>
      <c r="Q32" s="41">
        <f t="shared" si="4"/>
        <v>0.81818181818181823</v>
      </c>
      <c r="R32" s="45">
        <v>13</v>
      </c>
      <c r="S32" s="45">
        <v>10</v>
      </c>
      <c r="T32" s="40">
        <f t="shared" si="0"/>
        <v>0.76923076923076927</v>
      </c>
    </row>
    <row r="33" spans="1:20" x14ac:dyDescent="0.25">
      <c r="A33" s="3" t="s">
        <v>19</v>
      </c>
      <c r="B33" s="15" t="s">
        <v>33</v>
      </c>
      <c r="C33" s="44">
        <v>64</v>
      </c>
      <c r="D33" s="44">
        <v>41</v>
      </c>
      <c r="E33" s="41">
        <f t="shared" si="6"/>
        <v>0.640625</v>
      </c>
      <c r="F33" s="44">
        <v>44</v>
      </c>
      <c r="G33" s="41">
        <f t="shared" si="5"/>
        <v>0.6875</v>
      </c>
      <c r="H33" s="44">
        <v>41</v>
      </c>
      <c r="I33" s="41">
        <f t="shared" si="1"/>
        <v>0.640625</v>
      </c>
      <c r="J33" s="44">
        <v>47</v>
      </c>
      <c r="K33" s="41">
        <f t="shared" si="2"/>
        <v>0.734375</v>
      </c>
      <c r="L33" s="44">
        <v>11</v>
      </c>
      <c r="M33" s="45">
        <v>10</v>
      </c>
      <c r="N33" s="41">
        <f t="shared" si="3"/>
        <v>0.90909090909090906</v>
      </c>
      <c r="O33" s="45">
        <v>120</v>
      </c>
      <c r="P33" s="45">
        <v>87</v>
      </c>
      <c r="Q33" s="41">
        <f t="shared" si="4"/>
        <v>0.72499999999999998</v>
      </c>
      <c r="R33" s="45">
        <v>2</v>
      </c>
      <c r="S33" s="45">
        <v>2</v>
      </c>
      <c r="T33" s="40">
        <f t="shared" si="0"/>
        <v>1</v>
      </c>
    </row>
    <row r="34" spans="1:20" x14ac:dyDescent="0.25">
      <c r="A34" s="4" t="s">
        <v>34</v>
      </c>
      <c r="B34" s="15" t="s">
        <v>35</v>
      </c>
      <c r="C34" s="44">
        <v>46</v>
      </c>
      <c r="D34" s="44">
        <v>30</v>
      </c>
      <c r="E34" s="41">
        <f t="shared" si="6"/>
        <v>0.65217391304347827</v>
      </c>
      <c r="F34" s="44">
        <v>31</v>
      </c>
      <c r="G34" s="41">
        <f t="shared" si="5"/>
        <v>0.67391304347826086</v>
      </c>
      <c r="H34" s="44">
        <v>33</v>
      </c>
      <c r="I34" s="41">
        <f t="shared" si="1"/>
        <v>0.71739130434782605</v>
      </c>
      <c r="J34" s="44">
        <v>38</v>
      </c>
      <c r="K34" s="41">
        <f t="shared" si="2"/>
        <v>0.82608695652173914</v>
      </c>
      <c r="L34" s="44">
        <v>20</v>
      </c>
      <c r="M34" s="45">
        <v>16</v>
      </c>
      <c r="N34" s="41">
        <f t="shared" si="3"/>
        <v>0.8</v>
      </c>
      <c r="O34" s="45">
        <v>116</v>
      </c>
      <c r="P34" s="45">
        <v>93</v>
      </c>
      <c r="Q34" s="41">
        <f t="shared" si="4"/>
        <v>0.80172413793103448</v>
      </c>
      <c r="R34" s="45">
        <v>7</v>
      </c>
      <c r="S34" s="45">
        <v>5</v>
      </c>
      <c r="T34" s="40">
        <f t="shared" si="0"/>
        <v>0.7142857142857143</v>
      </c>
    </row>
    <row r="35" spans="1:20" x14ac:dyDescent="0.25">
      <c r="A35" s="4" t="s">
        <v>34</v>
      </c>
      <c r="B35" s="15" t="s">
        <v>36</v>
      </c>
      <c r="C35" s="44">
        <v>79</v>
      </c>
      <c r="D35" s="44">
        <v>43</v>
      </c>
      <c r="E35" s="41">
        <f t="shared" si="6"/>
        <v>0.54430379746835444</v>
      </c>
      <c r="F35" s="44">
        <v>53</v>
      </c>
      <c r="G35" s="41">
        <f t="shared" si="5"/>
        <v>0.67088607594936711</v>
      </c>
      <c r="H35" s="44">
        <v>63</v>
      </c>
      <c r="I35" s="41">
        <f t="shared" si="1"/>
        <v>0.79746835443037978</v>
      </c>
      <c r="J35" s="44">
        <v>70</v>
      </c>
      <c r="K35" s="41">
        <f t="shared" si="2"/>
        <v>0.88607594936708856</v>
      </c>
      <c r="L35" s="44">
        <v>20</v>
      </c>
      <c r="M35" s="45">
        <v>17</v>
      </c>
      <c r="N35" s="41">
        <f t="shared" si="3"/>
        <v>0.85</v>
      </c>
      <c r="O35" s="45">
        <v>164</v>
      </c>
      <c r="P35" s="45">
        <v>136</v>
      </c>
      <c r="Q35" s="41">
        <f t="shared" si="4"/>
        <v>0.82926829268292679</v>
      </c>
      <c r="R35" s="45">
        <v>7</v>
      </c>
      <c r="S35" s="45">
        <v>4</v>
      </c>
      <c r="T35" s="40">
        <f t="shared" si="0"/>
        <v>0.5714285714285714</v>
      </c>
    </row>
    <row r="36" spans="1:20" x14ac:dyDescent="0.25">
      <c r="A36" s="4" t="s">
        <v>34</v>
      </c>
      <c r="B36" s="15" t="s">
        <v>37</v>
      </c>
      <c r="C36" s="44">
        <v>68</v>
      </c>
      <c r="D36" s="44">
        <v>34</v>
      </c>
      <c r="E36" s="41">
        <f t="shared" si="6"/>
        <v>0.5</v>
      </c>
      <c r="F36" s="44">
        <v>48</v>
      </c>
      <c r="G36" s="41">
        <f t="shared" si="5"/>
        <v>0.70588235294117652</v>
      </c>
      <c r="H36" s="44">
        <v>46</v>
      </c>
      <c r="I36" s="41">
        <f t="shared" si="1"/>
        <v>0.67647058823529416</v>
      </c>
      <c r="J36" s="44">
        <v>57</v>
      </c>
      <c r="K36" s="41">
        <f t="shared" si="2"/>
        <v>0.83823529411764708</v>
      </c>
      <c r="L36" s="44">
        <v>16</v>
      </c>
      <c r="M36" s="45">
        <v>14</v>
      </c>
      <c r="N36" s="41">
        <f t="shared" si="3"/>
        <v>0.875</v>
      </c>
      <c r="O36" s="45">
        <v>176</v>
      </c>
      <c r="P36" s="45">
        <v>147</v>
      </c>
      <c r="Q36" s="41">
        <f t="shared" si="4"/>
        <v>0.83522727272727271</v>
      </c>
      <c r="R36" s="45">
        <v>4</v>
      </c>
      <c r="S36" s="45">
        <v>3</v>
      </c>
      <c r="T36" s="40">
        <f t="shared" si="0"/>
        <v>0.75</v>
      </c>
    </row>
    <row r="37" spans="1:20" x14ac:dyDescent="0.25">
      <c r="A37" s="4" t="s">
        <v>34</v>
      </c>
      <c r="B37" s="15" t="s">
        <v>38</v>
      </c>
      <c r="C37" s="44">
        <v>176</v>
      </c>
      <c r="D37" s="44">
        <v>95</v>
      </c>
      <c r="E37" s="41">
        <f t="shared" si="6"/>
        <v>0.53977272727272729</v>
      </c>
      <c r="F37" s="44">
        <v>119</v>
      </c>
      <c r="G37" s="41">
        <f t="shared" si="5"/>
        <v>0.67613636363636365</v>
      </c>
      <c r="H37" s="44">
        <v>118</v>
      </c>
      <c r="I37" s="41">
        <f t="shared" si="1"/>
        <v>0.67045454545454541</v>
      </c>
      <c r="J37" s="44">
        <v>140</v>
      </c>
      <c r="K37" s="41">
        <f t="shared" si="2"/>
        <v>0.79545454545454541</v>
      </c>
      <c r="L37" s="44">
        <v>95</v>
      </c>
      <c r="M37" s="45">
        <v>92</v>
      </c>
      <c r="N37" s="41">
        <f t="shared" si="3"/>
        <v>0.96842105263157896</v>
      </c>
      <c r="O37" s="45">
        <v>322</v>
      </c>
      <c r="P37" s="45">
        <v>271</v>
      </c>
      <c r="Q37" s="41">
        <f t="shared" si="4"/>
        <v>0.84161490683229812</v>
      </c>
      <c r="R37" s="45">
        <v>22</v>
      </c>
      <c r="S37" s="45">
        <v>18</v>
      </c>
      <c r="T37" s="40">
        <f t="shared" si="0"/>
        <v>0.81818181818181823</v>
      </c>
    </row>
    <row r="38" spans="1:20" x14ac:dyDescent="0.25">
      <c r="A38" s="4" t="s">
        <v>34</v>
      </c>
      <c r="B38" s="15" t="s">
        <v>39</v>
      </c>
      <c r="C38" s="44">
        <v>27</v>
      </c>
      <c r="D38" s="44">
        <v>18</v>
      </c>
      <c r="E38" s="41">
        <f t="shared" si="6"/>
        <v>0.66666666666666663</v>
      </c>
      <c r="F38" s="44">
        <v>18</v>
      </c>
      <c r="G38" s="41">
        <f t="shared" si="5"/>
        <v>0.66666666666666663</v>
      </c>
      <c r="H38" s="44">
        <v>20</v>
      </c>
      <c r="I38" s="41">
        <f t="shared" si="1"/>
        <v>0.7407407407407407</v>
      </c>
      <c r="J38" s="44">
        <v>23</v>
      </c>
      <c r="K38" s="41">
        <f t="shared" si="2"/>
        <v>0.85185185185185186</v>
      </c>
      <c r="L38" s="44">
        <v>9</v>
      </c>
      <c r="M38" s="45">
        <v>7</v>
      </c>
      <c r="N38" s="41">
        <f t="shared" si="3"/>
        <v>0.77777777777777779</v>
      </c>
      <c r="O38" s="45">
        <v>60</v>
      </c>
      <c r="P38" s="45">
        <v>42</v>
      </c>
      <c r="Q38" s="41">
        <f t="shared" si="4"/>
        <v>0.7</v>
      </c>
      <c r="R38" s="45">
        <v>2</v>
      </c>
      <c r="S38" s="45">
        <v>1</v>
      </c>
      <c r="T38" s="40">
        <f t="shared" si="0"/>
        <v>0.5</v>
      </c>
    </row>
    <row r="39" spans="1:20" x14ac:dyDescent="0.25">
      <c r="A39" s="4" t="s">
        <v>34</v>
      </c>
      <c r="B39" s="15" t="s">
        <v>40</v>
      </c>
      <c r="C39" s="44">
        <v>92</v>
      </c>
      <c r="D39" s="44">
        <v>40</v>
      </c>
      <c r="E39" s="41">
        <f t="shared" si="6"/>
        <v>0.43478260869565216</v>
      </c>
      <c r="F39" s="44">
        <v>50</v>
      </c>
      <c r="G39" s="41">
        <f t="shared" si="5"/>
        <v>0.54347826086956519</v>
      </c>
      <c r="H39" s="44">
        <v>59</v>
      </c>
      <c r="I39" s="41">
        <f t="shared" si="1"/>
        <v>0.64130434782608692</v>
      </c>
      <c r="J39" s="44">
        <v>70</v>
      </c>
      <c r="K39" s="41">
        <f t="shared" si="2"/>
        <v>0.76086956521739135</v>
      </c>
      <c r="L39" s="44">
        <v>28</v>
      </c>
      <c r="M39" s="45">
        <v>22</v>
      </c>
      <c r="N39" s="41">
        <f t="shared" si="3"/>
        <v>0.7857142857142857</v>
      </c>
      <c r="O39" s="45">
        <v>178</v>
      </c>
      <c r="P39" s="45">
        <v>132</v>
      </c>
      <c r="Q39" s="41">
        <f t="shared" si="4"/>
        <v>0.7415730337078652</v>
      </c>
      <c r="R39" s="45">
        <v>16</v>
      </c>
      <c r="S39" s="45">
        <v>12</v>
      </c>
      <c r="T39" s="40">
        <f t="shared" si="0"/>
        <v>0.75</v>
      </c>
    </row>
    <row r="40" spans="1:20" x14ac:dyDescent="0.25">
      <c r="A40" s="4" t="s">
        <v>34</v>
      </c>
      <c r="B40" s="15" t="s">
        <v>41</v>
      </c>
      <c r="C40" s="44">
        <v>40</v>
      </c>
      <c r="D40" s="44">
        <v>25</v>
      </c>
      <c r="E40" s="41">
        <f t="shared" si="6"/>
        <v>0.625</v>
      </c>
      <c r="F40" s="44">
        <v>26</v>
      </c>
      <c r="G40" s="41">
        <f t="shared" si="5"/>
        <v>0.65</v>
      </c>
      <c r="H40" s="44">
        <v>31</v>
      </c>
      <c r="I40" s="41">
        <f t="shared" si="1"/>
        <v>0.77500000000000002</v>
      </c>
      <c r="J40" s="44">
        <v>37</v>
      </c>
      <c r="K40" s="41">
        <f t="shared" si="2"/>
        <v>0.92500000000000004</v>
      </c>
      <c r="L40" s="44">
        <v>15</v>
      </c>
      <c r="M40" s="45">
        <v>14</v>
      </c>
      <c r="N40" s="41">
        <f t="shared" si="3"/>
        <v>0.93333333333333335</v>
      </c>
      <c r="O40" s="45">
        <v>106</v>
      </c>
      <c r="P40" s="45">
        <v>79</v>
      </c>
      <c r="Q40" s="41">
        <f t="shared" si="4"/>
        <v>0.74528301886792447</v>
      </c>
      <c r="R40" s="45">
        <v>7</v>
      </c>
      <c r="S40" s="45">
        <v>6</v>
      </c>
      <c r="T40" s="40">
        <f t="shared" si="0"/>
        <v>0.8571428571428571</v>
      </c>
    </row>
    <row r="41" spans="1:20" x14ac:dyDescent="0.25">
      <c r="A41" s="4" t="s">
        <v>34</v>
      </c>
      <c r="B41" s="15" t="s">
        <v>42</v>
      </c>
      <c r="C41" s="44">
        <v>141</v>
      </c>
      <c r="D41" s="44">
        <v>61</v>
      </c>
      <c r="E41" s="41">
        <f t="shared" si="6"/>
        <v>0.43262411347517732</v>
      </c>
      <c r="F41" s="44">
        <v>113</v>
      </c>
      <c r="G41" s="41">
        <f t="shared" si="5"/>
        <v>0.8014184397163121</v>
      </c>
      <c r="H41" s="44">
        <v>119</v>
      </c>
      <c r="I41" s="41">
        <f t="shared" si="1"/>
        <v>0.84397163120567376</v>
      </c>
      <c r="J41" s="44">
        <v>96</v>
      </c>
      <c r="K41" s="41">
        <f t="shared" si="2"/>
        <v>0.68085106382978722</v>
      </c>
      <c r="L41" s="44">
        <v>66</v>
      </c>
      <c r="M41" s="45">
        <v>53</v>
      </c>
      <c r="N41" s="41">
        <f t="shared" si="3"/>
        <v>0.80303030303030298</v>
      </c>
      <c r="O41" s="45">
        <v>260</v>
      </c>
      <c r="P41" s="45">
        <v>214</v>
      </c>
      <c r="Q41" s="41">
        <f t="shared" si="4"/>
        <v>0.82307692307692304</v>
      </c>
      <c r="R41" s="45">
        <v>33</v>
      </c>
      <c r="S41" s="45">
        <v>26</v>
      </c>
      <c r="T41" s="40">
        <f t="shared" si="0"/>
        <v>0.78787878787878785</v>
      </c>
    </row>
    <row r="42" spans="1:20" x14ac:dyDescent="0.25">
      <c r="A42" s="4" t="s">
        <v>34</v>
      </c>
      <c r="B42" s="15" t="s">
        <v>43</v>
      </c>
      <c r="C42" s="44">
        <v>42</v>
      </c>
      <c r="D42" s="44">
        <v>18</v>
      </c>
      <c r="E42" s="41">
        <f t="shared" si="6"/>
        <v>0.42857142857142855</v>
      </c>
      <c r="F42" s="44">
        <v>29</v>
      </c>
      <c r="G42" s="41">
        <f t="shared" si="5"/>
        <v>0.69047619047619047</v>
      </c>
      <c r="H42" s="44">
        <v>28</v>
      </c>
      <c r="I42" s="41">
        <f t="shared" si="1"/>
        <v>0.66666666666666663</v>
      </c>
      <c r="J42" s="44">
        <v>32</v>
      </c>
      <c r="K42" s="41">
        <f t="shared" si="2"/>
        <v>0.76190476190476186</v>
      </c>
      <c r="L42" s="44">
        <v>13</v>
      </c>
      <c r="M42" s="45">
        <v>12</v>
      </c>
      <c r="N42" s="41">
        <f t="shared" si="3"/>
        <v>0.92307692307692313</v>
      </c>
      <c r="O42" s="45">
        <v>86</v>
      </c>
      <c r="P42" s="45">
        <v>62</v>
      </c>
      <c r="Q42" s="41">
        <f t="shared" si="4"/>
        <v>0.72093023255813948</v>
      </c>
      <c r="R42" s="45">
        <v>8</v>
      </c>
      <c r="S42" s="45">
        <v>6</v>
      </c>
      <c r="T42" s="40">
        <f t="shared" si="0"/>
        <v>0.75</v>
      </c>
    </row>
    <row r="43" spans="1:20" x14ac:dyDescent="0.25">
      <c r="A43" s="4" t="s">
        <v>34</v>
      </c>
      <c r="B43" s="15" t="s">
        <v>44</v>
      </c>
      <c r="C43" s="44">
        <v>38</v>
      </c>
      <c r="D43" s="44">
        <v>20</v>
      </c>
      <c r="E43" s="41">
        <f t="shared" si="6"/>
        <v>0.52631578947368418</v>
      </c>
      <c r="F43" s="44">
        <v>24</v>
      </c>
      <c r="G43" s="41">
        <f t="shared" si="5"/>
        <v>0.63157894736842102</v>
      </c>
      <c r="H43" s="44">
        <v>29</v>
      </c>
      <c r="I43" s="41">
        <f t="shared" si="1"/>
        <v>0.76315789473684215</v>
      </c>
      <c r="J43" s="44">
        <v>33</v>
      </c>
      <c r="K43" s="41">
        <f t="shared" si="2"/>
        <v>0.86842105263157898</v>
      </c>
      <c r="L43" s="44">
        <v>15</v>
      </c>
      <c r="M43" s="45">
        <v>13</v>
      </c>
      <c r="N43" s="41">
        <f t="shared" si="3"/>
        <v>0.8666666666666667</v>
      </c>
      <c r="O43" s="45">
        <v>60</v>
      </c>
      <c r="P43" s="45">
        <v>45</v>
      </c>
      <c r="Q43" s="41">
        <f t="shared" si="4"/>
        <v>0.75</v>
      </c>
      <c r="R43" s="45">
        <v>3</v>
      </c>
      <c r="S43" s="45">
        <v>1</v>
      </c>
      <c r="T43" s="40">
        <f t="shared" si="0"/>
        <v>0.33333333333333331</v>
      </c>
    </row>
    <row r="44" spans="1:20" x14ac:dyDescent="0.25">
      <c r="A44" s="4" t="s">
        <v>34</v>
      </c>
      <c r="B44" s="15" t="s">
        <v>45</v>
      </c>
      <c r="C44" s="44">
        <v>139</v>
      </c>
      <c r="D44" s="44">
        <v>81</v>
      </c>
      <c r="E44" s="41">
        <f t="shared" si="6"/>
        <v>0.58273381294964033</v>
      </c>
      <c r="F44" s="44">
        <v>99</v>
      </c>
      <c r="G44" s="41">
        <f t="shared" si="5"/>
        <v>0.71223021582733814</v>
      </c>
      <c r="H44" s="44">
        <v>106</v>
      </c>
      <c r="I44" s="41">
        <f t="shared" si="1"/>
        <v>0.76258992805755399</v>
      </c>
      <c r="J44" s="44">
        <v>105</v>
      </c>
      <c r="K44" s="41">
        <f t="shared" si="2"/>
        <v>0.75539568345323738</v>
      </c>
      <c r="L44" s="44">
        <v>83</v>
      </c>
      <c r="M44" s="45">
        <v>78</v>
      </c>
      <c r="N44" s="41">
        <f t="shared" si="3"/>
        <v>0.93975903614457834</v>
      </c>
      <c r="O44" s="45">
        <v>238</v>
      </c>
      <c r="P44" s="45">
        <v>175</v>
      </c>
      <c r="Q44" s="41">
        <f t="shared" si="4"/>
        <v>0.73529411764705888</v>
      </c>
      <c r="R44" s="45">
        <v>24</v>
      </c>
      <c r="S44" s="45">
        <v>18</v>
      </c>
      <c r="T44" s="40">
        <f t="shared" si="0"/>
        <v>0.75</v>
      </c>
    </row>
    <row r="45" spans="1:20" x14ac:dyDescent="0.25">
      <c r="A45" s="4" t="s">
        <v>34</v>
      </c>
      <c r="B45" s="15" t="s">
        <v>46</v>
      </c>
      <c r="C45" s="44">
        <v>100</v>
      </c>
      <c r="D45" s="44">
        <v>58</v>
      </c>
      <c r="E45" s="41">
        <f t="shared" si="6"/>
        <v>0.57999999999999996</v>
      </c>
      <c r="F45" s="44">
        <v>75</v>
      </c>
      <c r="G45" s="41">
        <f t="shared" si="5"/>
        <v>0.75</v>
      </c>
      <c r="H45" s="44">
        <v>71</v>
      </c>
      <c r="I45" s="41">
        <f t="shared" si="1"/>
        <v>0.71</v>
      </c>
      <c r="J45" s="44">
        <v>80</v>
      </c>
      <c r="K45" s="41">
        <f t="shared" si="2"/>
        <v>0.8</v>
      </c>
      <c r="L45" s="44">
        <v>43</v>
      </c>
      <c r="M45" s="45">
        <v>37</v>
      </c>
      <c r="N45" s="41">
        <f t="shared" si="3"/>
        <v>0.86046511627906974</v>
      </c>
      <c r="O45" s="45">
        <v>236</v>
      </c>
      <c r="P45" s="45">
        <v>200</v>
      </c>
      <c r="Q45" s="41">
        <f t="shared" si="4"/>
        <v>0.84745762711864403</v>
      </c>
      <c r="R45" s="45">
        <v>18</v>
      </c>
      <c r="S45" s="45">
        <v>13</v>
      </c>
      <c r="T45" s="40">
        <f t="shared" si="0"/>
        <v>0.72222222222222221</v>
      </c>
    </row>
    <row r="46" spans="1:20" x14ac:dyDescent="0.25">
      <c r="A46" s="4" t="s">
        <v>34</v>
      </c>
      <c r="B46" s="15" t="s">
        <v>47</v>
      </c>
      <c r="C46" s="44">
        <v>68</v>
      </c>
      <c r="D46" s="44">
        <v>44</v>
      </c>
      <c r="E46" s="41">
        <f t="shared" si="6"/>
        <v>0.6470588235294118</v>
      </c>
      <c r="F46" s="44">
        <v>46</v>
      </c>
      <c r="G46" s="41">
        <f t="shared" si="5"/>
        <v>0.67647058823529416</v>
      </c>
      <c r="H46" s="44">
        <v>52</v>
      </c>
      <c r="I46" s="41">
        <f t="shared" si="1"/>
        <v>0.76470588235294112</v>
      </c>
      <c r="J46" s="44">
        <v>57</v>
      </c>
      <c r="K46" s="41">
        <f t="shared" si="2"/>
        <v>0.83823529411764708</v>
      </c>
      <c r="L46" s="44">
        <v>21</v>
      </c>
      <c r="M46" s="45">
        <v>14</v>
      </c>
      <c r="N46" s="41">
        <f t="shared" si="3"/>
        <v>0.66666666666666663</v>
      </c>
      <c r="O46" s="45">
        <v>167</v>
      </c>
      <c r="P46" s="45">
        <v>128</v>
      </c>
      <c r="Q46" s="41">
        <f t="shared" si="4"/>
        <v>0.76646706586826352</v>
      </c>
      <c r="R46" s="45">
        <v>21</v>
      </c>
      <c r="S46" s="45">
        <v>18</v>
      </c>
      <c r="T46" s="40">
        <f t="shared" si="0"/>
        <v>0.8571428571428571</v>
      </c>
    </row>
    <row r="47" spans="1:20" x14ac:dyDescent="0.25">
      <c r="B47" s="16" t="s">
        <v>48</v>
      </c>
      <c r="C47" s="29">
        <f>SUM(C3:C46)</f>
        <v>3902</v>
      </c>
      <c r="D47" s="29">
        <f>SUM(D3:D46)</f>
        <v>2182</v>
      </c>
      <c r="E47" s="32">
        <f t="shared" si="6"/>
        <v>0.55920041004613019</v>
      </c>
      <c r="F47" s="29">
        <f>SUM(F3:F46)</f>
        <v>2744</v>
      </c>
      <c r="G47" s="32">
        <f t="shared" si="5"/>
        <v>0.70322911327524351</v>
      </c>
      <c r="H47" s="29">
        <f>SUM(H3:H46)</f>
        <v>2770</v>
      </c>
      <c r="I47" s="32">
        <f t="shared" si="1"/>
        <v>0.70989236289082525</v>
      </c>
      <c r="J47" s="29">
        <f>SUM(J3:J46)</f>
        <v>2970</v>
      </c>
      <c r="K47" s="32">
        <f t="shared" si="2"/>
        <v>0.76114812916453101</v>
      </c>
      <c r="L47" s="29">
        <f>SUM(L3:L46)</f>
        <v>1507</v>
      </c>
      <c r="M47" s="46">
        <f>SUM(M3:M46)</f>
        <v>1356</v>
      </c>
      <c r="N47" s="32">
        <f t="shared" si="3"/>
        <v>0.89980092899800934</v>
      </c>
      <c r="O47" s="29">
        <f>SUM(O3:O46)</f>
        <v>8482</v>
      </c>
      <c r="P47" s="29">
        <f>SUM(P3:P46)</f>
        <v>6568</v>
      </c>
      <c r="Q47" s="32">
        <f t="shared" si="4"/>
        <v>0.77434567319028536</v>
      </c>
      <c r="R47" s="29">
        <f>SUM(R3:R46)</f>
        <v>623</v>
      </c>
      <c r="S47" s="29">
        <f>SUM(S3:S46)</f>
        <v>495</v>
      </c>
      <c r="T47" s="47">
        <f t="shared" si="0"/>
        <v>0.7945425361155698</v>
      </c>
    </row>
    <row r="48" spans="1:20" x14ac:dyDescent="0.25">
      <c r="B48" s="14"/>
      <c r="E48" s="56">
        <f>STDEV(E3:E46)</f>
        <v>7.6837767305520485E-2</v>
      </c>
      <c r="G48" s="56">
        <f>STDEV(G3:G46)</f>
        <v>7.6661589485507872E-2</v>
      </c>
      <c r="I48" s="56">
        <f>STDEV(I3:I46)</f>
        <v>0.10129882314706849</v>
      </c>
      <c r="K48" s="56">
        <f>STDEV(K3:K46)</f>
        <v>8.1126350339616946E-2</v>
      </c>
      <c r="M48" s="26"/>
      <c r="N48" s="56">
        <f>STDEV(N3:N46)</f>
        <v>7.3989156214658611E-2</v>
      </c>
      <c r="Q48" s="56">
        <f>STDEV(Q3:Q46)</f>
        <v>9.8226417125886145E-2</v>
      </c>
      <c r="T48" s="57">
        <f>STDEV(T3:T46)</f>
        <v>0.15154777926665705</v>
      </c>
    </row>
    <row r="49" spans="5:20" x14ac:dyDescent="0.25">
      <c r="E49" s="27"/>
      <c r="G49" s="27"/>
      <c r="I49" s="27"/>
      <c r="K49" s="27"/>
      <c r="N49" s="27"/>
      <c r="Q49" s="27"/>
      <c r="T49" s="27"/>
    </row>
    <row r="50" spans="5:20" x14ac:dyDescent="0.25">
      <c r="E50" s="27"/>
      <c r="G50" s="27"/>
      <c r="I50" s="27"/>
      <c r="K50" s="27"/>
      <c r="M50" s="27"/>
      <c r="N50" s="27"/>
      <c r="Q50" s="27"/>
      <c r="T50" s="27"/>
    </row>
  </sheetData>
  <mergeCells count="7">
    <mergeCell ref="S1:T1"/>
    <mergeCell ref="D1:E1"/>
    <mergeCell ref="F1:G1"/>
    <mergeCell ref="H1:I1"/>
    <mergeCell ref="M1:N1"/>
    <mergeCell ref="P1:Q1"/>
    <mergeCell ref="J1:K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K48" sqref="K48"/>
    </sheetView>
  </sheetViews>
  <sheetFormatPr defaultRowHeight="15" x14ac:dyDescent="0.25"/>
  <cols>
    <col min="1" max="1" width="9.140625" style="15"/>
    <col min="2" max="2" width="14.5703125" style="15" customWidth="1"/>
    <col min="3" max="3" width="9.140625" style="15"/>
    <col min="4" max="4" width="13.140625" style="15" customWidth="1"/>
    <col min="5" max="16384" width="9.140625" style="15"/>
  </cols>
  <sheetData>
    <row r="1" spans="1:11" x14ac:dyDescent="0.25">
      <c r="D1" s="65" t="s">
        <v>68</v>
      </c>
      <c r="E1" s="65"/>
      <c r="F1" s="66" t="s">
        <v>69</v>
      </c>
      <c r="G1" s="66"/>
      <c r="H1" s="66"/>
      <c r="I1" s="67" t="s">
        <v>70</v>
      </c>
      <c r="J1" s="67"/>
      <c r="K1" s="67"/>
    </row>
    <row r="2" spans="1:11" ht="48" customHeight="1" x14ac:dyDescent="0.25">
      <c r="B2" s="12" t="s">
        <v>0</v>
      </c>
      <c r="C2" s="19" t="s">
        <v>71</v>
      </c>
      <c r="D2" s="13" t="s">
        <v>72</v>
      </c>
      <c r="E2" s="13" t="s">
        <v>64</v>
      </c>
      <c r="F2" s="19" t="s">
        <v>50</v>
      </c>
      <c r="G2" s="13" t="s">
        <v>73</v>
      </c>
      <c r="H2" s="13" t="s">
        <v>64</v>
      </c>
      <c r="I2" s="13" t="s">
        <v>50</v>
      </c>
      <c r="J2" s="13" t="s">
        <v>74</v>
      </c>
      <c r="K2" s="13" t="s">
        <v>64</v>
      </c>
    </row>
    <row r="3" spans="1:11" x14ac:dyDescent="0.25">
      <c r="A3" s="20" t="s">
        <v>1</v>
      </c>
      <c r="B3" s="15" t="s">
        <v>2</v>
      </c>
      <c r="C3" s="18">
        <v>702</v>
      </c>
      <c r="D3" s="18">
        <v>555</v>
      </c>
      <c r="E3" s="28">
        <f t="shared" ref="E3:E47" si="0">D3/C3</f>
        <v>0.79059829059829057</v>
      </c>
      <c r="F3" s="18">
        <v>772</v>
      </c>
      <c r="G3" s="18">
        <v>634</v>
      </c>
      <c r="H3" s="30">
        <f>G3/F3</f>
        <v>0.82124352331606221</v>
      </c>
      <c r="I3" s="18">
        <v>41</v>
      </c>
      <c r="J3" s="18">
        <v>27</v>
      </c>
      <c r="K3" s="30">
        <f>J3/I3</f>
        <v>0.65853658536585369</v>
      </c>
    </row>
    <row r="4" spans="1:11" x14ac:dyDescent="0.25">
      <c r="A4" s="20" t="s">
        <v>1</v>
      </c>
      <c r="B4" s="15" t="s">
        <v>3</v>
      </c>
      <c r="C4" s="18">
        <v>157</v>
      </c>
      <c r="D4" s="18">
        <v>112</v>
      </c>
      <c r="E4" s="28">
        <f t="shared" si="0"/>
        <v>0.7133757961783439</v>
      </c>
      <c r="F4" s="18">
        <v>572</v>
      </c>
      <c r="G4" s="18">
        <v>417</v>
      </c>
      <c r="H4" s="30">
        <f t="shared" ref="H4:H47" si="1">G4/F4</f>
        <v>0.72902097902097907</v>
      </c>
      <c r="I4" s="18">
        <v>33</v>
      </c>
      <c r="J4" s="18">
        <v>20</v>
      </c>
      <c r="K4" s="30">
        <f t="shared" ref="K4:K47" si="2">J4/I4</f>
        <v>0.60606060606060608</v>
      </c>
    </row>
    <row r="5" spans="1:11" x14ac:dyDescent="0.25">
      <c r="A5" s="20" t="s">
        <v>1</v>
      </c>
      <c r="B5" s="15" t="s">
        <v>4</v>
      </c>
      <c r="C5" s="18">
        <v>156</v>
      </c>
      <c r="D5" s="18">
        <v>114</v>
      </c>
      <c r="E5" s="28">
        <f t="shared" si="0"/>
        <v>0.73076923076923073</v>
      </c>
      <c r="F5" s="18">
        <v>577</v>
      </c>
      <c r="G5" s="18">
        <v>356</v>
      </c>
      <c r="H5" s="30">
        <f t="shared" si="1"/>
        <v>0.61698440207972272</v>
      </c>
      <c r="I5" s="18">
        <v>30</v>
      </c>
      <c r="J5" s="18">
        <v>18</v>
      </c>
      <c r="K5" s="30">
        <f t="shared" si="2"/>
        <v>0.6</v>
      </c>
    </row>
    <row r="6" spans="1:11" x14ac:dyDescent="0.25">
      <c r="A6" s="20" t="s">
        <v>1</v>
      </c>
      <c r="B6" s="15" t="s">
        <v>5</v>
      </c>
      <c r="C6" s="18">
        <v>513</v>
      </c>
      <c r="D6" s="18">
        <v>381</v>
      </c>
      <c r="E6" s="28">
        <f t="shared" si="0"/>
        <v>0.74269005847953218</v>
      </c>
      <c r="F6" s="31">
        <v>555</v>
      </c>
      <c r="G6" s="18">
        <v>389</v>
      </c>
      <c r="H6" s="30">
        <f t="shared" si="1"/>
        <v>0.70090090090090085</v>
      </c>
      <c r="I6" s="18">
        <v>130</v>
      </c>
      <c r="J6" s="18">
        <v>74</v>
      </c>
      <c r="K6" s="30">
        <f t="shared" si="2"/>
        <v>0.56923076923076921</v>
      </c>
    </row>
    <row r="7" spans="1:11" x14ac:dyDescent="0.25">
      <c r="A7" s="20" t="s">
        <v>1</v>
      </c>
      <c r="B7" s="15" t="s">
        <v>6</v>
      </c>
      <c r="C7" s="18">
        <v>383</v>
      </c>
      <c r="D7" s="18">
        <v>318</v>
      </c>
      <c r="E7" s="28">
        <f t="shared" si="0"/>
        <v>0.83028720626631858</v>
      </c>
      <c r="F7" s="18">
        <v>1000</v>
      </c>
      <c r="G7" s="18">
        <v>838</v>
      </c>
      <c r="H7" s="30">
        <f t="shared" si="1"/>
        <v>0.83799999999999997</v>
      </c>
      <c r="I7" s="18">
        <v>57</v>
      </c>
      <c r="J7" s="18">
        <v>33</v>
      </c>
      <c r="K7" s="30">
        <f t="shared" si="2"/>
        <v>0.57894736842105265</v>
      </c>
    </row>
    <row r="8" spans="1:11" x14ac:dyDescent="0.25">
      <c r="A8" s="20" t="s">
        <v>1</v>
      </c>
      <c r="B8" s="15" t="s">
        <v>7</v>
      </c>
      <c r="C8" s="18">
        <v>321</v>
      </c>
      <c r="D8" s="18">
        <v>220</v>
      </c>
      <c r="E8" s="28">
        <f t="shared" si="0"/>
        <v>0.68535825545171336</v>
      </c>
      <c r="F8" s="18">
        <v>943</v>
      </c>
      <c r="G8" s="18">
        <v>660</v>
      </c>
      <c r="H8" s="30">
        <f t="shared" si="1"/>
        <v>0.69989395546129374</v>
      </c>
      <c r="I8" s="18">
        <v>85</v>
      </c>
      <c r="J8" s="18">
        <v>42</v>
      </c>
      <c r="K8" s="30">
        <f t="shared" si="2"/>
        <v>0.49411764705882355</v>
      </c>
    </row>
    <row r="9" spans="1:11" x14ac:dyDescent="0.25">
      <c r="A9" s="20" t="s">
        <v>1</v>
      </c>
      <c r="B9" s="15" t="s">
        <v>8</v>
      </c>
      <c r="C9" s="18">
        <v>1008</v>
      </c>
      <c r="D9" s="18">
        <v>776</v>
      </c>
      <c r="E9" s="28">
        <f t="shared" si="0"/>
        <v>0.76984126984126988</v>
      </c>
      <c r="F9" s="18">
        <v>1160</v>
      </c>
      <c r="G9" s="18">
        <v>863</v>
      </c>
      <c r="H9" s="30">
        <f t="shared" si="1"/>
        <v>0.74396551724137927</v>
      </c>
      <c r="I9" s="18">
        <v>118</v>
      </c>
      <c r="J9" s="18">
        <v>70</v>
      </c>
      <c r="K9" s="30">
        <f t="shared" si="2"/>
        <v>0.59322033898305082</v>
      </c>
    </row>
    <row r="10" spans="1:11" x14ac:dyDescent="0.25">
      <c r="A10" s="2" t="s">
        <v>9</v>
      </c>
      <c r="B10" s="15" t="s">
        <v>10</v>
      </c>
      <c r="C10" s="18">
        <v>256</v>
      </c>
      <c r="D10" s="18">
        <v>175</v>
      </c>
      <c r="E10" s="28">
        <f t="shared" si="0"/>
        <v>0.68359375</v>
      </c>
      <c r="F10" s="18">
        <v>326</v>
      </c>
      <c r="G10" s="18">
        <v>215</v>
      </c>
      <c r="H10" s="30">
        <f t="shared" si="1"/>
        <v>0.6595092024539877</v>
      </c>
      <c r="I10" s="18">
        <v>77</v>
      </c>
      <c r="J10" s="18">
        <v>46</v>
      </c>
      <c r="K10" s="30">
        <f t="shared" si="2"/>
        <v>0.59740259740259738</v>
      </c>
    </row>
    <row r="11" spans="1:11" x14ac:dyDescent="0.25">
      <c r="A11" s="2" t="s">
        <v>9</v>
      </c>
      <c r="B11" s="15" t="s">
        <v>11</v>
      </c>
      <c r="C11" s="18">
        <v>226</v>
      </c>
      <c r="D11" s="18">
        <v>150</v>
      </c>
      <c r="E11" s="28">
        <f t="shared" si="0"/>
        <v>0.66371681415929207</v>
      </c>
      <c r="F11" s="18">
        <v>623</v>
      </c>
      <c r="G11" s="18">
        <v>450</v>
      </c>
      <c r="H11" s="30">
        <f t="shared" si="1"/>
        <v>0.7223113964686998</v>
      </c>
      <c r="I11" s="18">
        <v>100</v>
      </c>
      <c r="J11" s="18">
        <v>60</v>
      </c>
      <c r="K11" s="30">
        <f t="shared" si="2"/>
        <v>0.6</v>
      </c>
    </row>
    <row r="12" spans="1:11" x14ac:dyDescent="0.25">
      <c r="A12" s="2" t="s">
        <v>9</v>
      </c>
      <c r="B12" s="15" t="s">
        <v>12</v>
      </c>
      <c r="C12" s="18">
        <v>253</v>
      </c>
      <c r="D12" s="18">
        <v>190</v>
      </c>
      <c r="E12" s="28">
        <f t="shared" si="0"/>
        <v>0.75098814229249011</v>
      </c>
      <c r="F12" s="18">
        <v>313</v>
      </c>
      <c r="G12" s="18">
        <v>240</v>
      </c>
      <c r="H12" s="30">
        <f t="shared" si="1"/>
        <v>0.76677316293929709</v>
      </c>
      <c r="I12" s="18">
        <v>69</v>
      </c>
      <c r="J12" s="18">
        <v>41</v>
      </c>
      <c r="K12" s="30">
        <f t="shared" si="2"/>
        <v>0.59420289855072461</v>
      </c>
    </row>
    <row r="13" spans="1:11" x14ac:dyDescent="0.25">
      <c r="A13" s="2" t="s">
        <v>9</v>
      </c>
      <c r="B13" s="15" t="s">
        <v>13</v>
      </c>
      <c r="C13" s="18">
        <v>176</v>
      </c>
      <c r="D13" s="18">
        <v>122</v>
      </c>
      <c r="E13" s="28">
        <f t="shared" si="0"/>
        <v>0.69318181818181823</v>
      </c>
      <c r="F13" s="18">
        <v>237</v>
      </c>
      <c r="G13" s="18">
        <v>150</v>
      </c>
      <c r="H13" s="30">
        <f t="shared" si="1"/>
        <v>0.63291139240506333</v>
      </c>
      <c r="I13" s="18">
        <v>93</v>
      </c>
      <c r="J13" s="18">
        <v>57</v>
      </c>
      <c r="K13" s="30">
        <f t="shared" si="2"/>
        <v>0.61290322580645162</v>
      </c>
    </row>
    <row r="14" spans="1:11" x14ac:dyDescent="0.25">
      <c r="A14" s="2" t="s">
        <v>9</v>
      </c>
      <c r="B14" s="15" t="s">
        <v>14</v>
      </c>
      <c r="C14" s="18">
        <v>220</v>
      </c>
      <c r="D14" s="18">
        <v>147</v>
      </c>
      <c r="E14" s="28">
        <f t="shared" si="0"/>
        <v>0.66818181818181821</v>
      </c>
      <c r="F14" s="18">
        <v>485</v>
      </c>
      <c r="G14" s="18">
        <v>344</v>
      </c>
      <c r="H14" s="30">
        <f t="shared" si="1"/>
        <v>0.70927835051546395</v>
      </c>
      <c r="I14" s="18">
        <v>80</v>
      </c>
      <c r="J14" s="18">
        <v>42</v>
      </c>
      <c r="K14" s="30">
        <f t="shared" si="2"/>
        <v>0.52500000000000002</v>
      </c>
    </row>
    <row r="15" spans="1:11" x14ac:dyDescent="0.25">
      <c r="A15" s="2" t="s">
        <v>9</v>
      </c>
      <c r="B15" s="15" t="s">
        <v>15</v>
      </c>
      <c r="C15" s="18">
        <v>452</v>
      </c>
      <c r="D15" s="18">
        <v>316</v>
      </c>
      <c r="E15" s="28">
        <f t="shared" si="0"/>
        <v>0.69911504424778759</v>
      </c>
      <c r="F15" s="18">
        <v>593</v>
      </c>
      <c r="G15" s="18">
        <v>435</v>
      </c>
      <c r="H15" s="30">
        <f t="shared" si="1"/>
        <v>0.73355817875210794</v>
      </c>
      <c r="I15" s="18">
        <v>138</v>
      </c>
      <c r="J15" s="18">
        <v>71</v>
      </c>
      <c r="K15" s="30">
        <f t="shared" si="2"/>
        <v>0.51449275362318836</v>
      </c>
    </row>
    <row r="16" spans="1:11" x14ac:dyDescent="0.25">
      <c r="A16" s="2" t="s">
        <v>9</v>
      </c>
      <c r="B16" s="15" t="s">
        <v>16</v>
      </c>
      <c r="C16" s="18">
        <v>440</v>
      </c>
      <c r="D16" s="18">
        <v>338</v>
      </c>
      <c r="E16" s="28">
        <f t="shared" si="0"/>
        <v>0.76818181818181819</v>
      </c>
      <c r="F16" s="18">
        <v>554</v>
      </c>
      <c r="G16" s="18">
        <v>379</v>
      </c>
      <c r="H16" s="30">
        <f t="shared" si="1"/>
        <v>0.68411552346570392</v>
      </c>
      <c r="I16" s="18">
        <v>110</v>
      </c>
      <c r="J16" s="18">
        <v>61</v>
      </c>
      <c r="K16" s="30">
        <f t="shared" si="2"/>
        <v>0.55454545454545456</v>
      </c>
    </row>
    <row r="17" spans="1:11" x14ac:dyDescent="0.25">
      <c r="A17" s="2" t="s">
        <v>9</v>
      </c>
      <c r="B17" s="15" t="s">
        <v>17</v>
      </c>
      <c r="C17" s="18">
        <v>48</v>
      </c>
      <c r="D17" s="18">
        <v>32</v>
      </c>
      <c r="E17" s="28">
        <f t="shared" si="0"/>
        <v>0.66666666666666663</v>
      </c>
      <c r="F17" s="18">
        <v>209</v>
      </c>
      <c r="G17" s="18">
        <v>152</v>
      </c>
      <c r="H17" s="30">
        <f t="shared" si="1"/>
        <v>0.72727272727272729</v>
      </c>
      <c r="I17" s="18">
        <v>25</v>
      </c>
      <c r="J17" s="18">
        <v>16</v>
      </c>
      <c r="K17" s="30">
        <f t="shared" si="2"/>
        <v>0.64</v>
      </c>
    </row>
    <row r="18" spans="1:11" x14ac:dyDescent="0.25">
      <c r="A18" s="2" t="s">
        <v>9</v>
      </c>
      <c r="B18" s="15" t="s">
        <v>18</v>
      </c>
      <c r="C18" s="18">
        <v>206</v>
      </c>
      <c r="D18" s="18">
        <v>147</v>
      </c>
      <c r="E18" s="28">
        <f t="shared" si="0"/>
        <v>0.71359223300970875</v>
      </c>
      <c r="F18" s="18">
        <v>263</v>
      </c>
      <c r="G18" s="18">
        <v>152</v>
      </c>
      <c r="H18" s="30">
        <f t="shared" si="1"/>
        <v>0.57794676806083645</v>
      </c>
      <c r="I18" s="18">
        <v>86</v>
      </c>
      <c r="J18" s="18">
        <v>40</v>
      </c>
      <c r="K18" s="30">
        <f t="shared" si="2"/>
        <v>0.46511627906976744</v>
      </c>
    </row>
    <row r="19" spans="1:11" x14ac:dyDescent="0.25">
      <c r="A19" s="3" t="s">
        <v>19</v>
      </c>
      <c r="B19" s="15" t="s">
        <v>81</v>
      </c>
      <c r="C19" s="18">
        <v>47</v>
      </c>
      <c r="D19" s="18">
        <v>26</v>
      </c>
      <c r="E19" s="28">
        <f t="shared" si="0"/>
        <v>0.55319148936170215</v>
      </c>
      <c r="F19" s="18">
        <v>92</v>
      </c>
      <c r="G19" s="18">
        <v>52</v>
      </c>
      <c r="H19" s="30">
        <f t="shared" si="1"/>
        <v>0.56521739130434778</v>
      </c>
      <c r="I19" s="18">
        <v>8</v>
      </c>
      <c r="J19" s="18">
        <v>6</v>
      </c>
      <c r="K19" s="30">
        <f t="shared" si="2"/>
        <v>0.75</v>
      </c>
    </row>
    <row r="20" spans="1:11" x14ac:dyDescent="0.25">
      <c r="A20" s="3" t="s">
        <v>19</v>
      </c>
      <c r="B20" s="15" t="s">
        <v>20</v>
      </c>
      <c r="C20" s="18">
        <v>65</v>
      </c>
      <c r="D20" s="18">
        <v>44</v>
      </c>
      <c r="E20" s="28">
        <f t="shared" si="0"/>
        <v>0.67692307692307696</v>
      </c>
      <c r="F20" s="18">
        <v>168</v>
      </c>
      <c r="G20" s="18">
        <v>110</v>
      </c>
      <c r="H20" s="30">
        <f t="shared" si="1"/>
        <v>0.65476190476190477</v>
      </c>
      <c r="I20" s="18">
        <v>12</v>
      </c>
      <c r="J20" s="18">
        <v>4</v>
      </c>
      <c r="K20" s="30">
        <f t="shared" si="2"/>
        <v>0.33333333333333331</v>
      </c>
    </row>
    <row r="21" spans="1:11" x14ac:dyDescent="0.25">
      <c r="A21" s="3" t="s">
        <v>19</v>
      </c>
      <c r="B21" s="15" t="s">
        <v>21</v>
      </c>
      <c r="C21" s="18">
        <v>442</v>
      </c>
      <c r="D21" s="18">
        <v>289</v>
      </c>
      <c r="E21" s="28">
        <f t="shared" si="0"/>
        <v>0.65384615384615385</v>
      </c>
      <c r="F21" s="18">
        <v>1097</v>
      </c>
      <c r="G21" s="18">
        <v>810</v>
      </c>
      <c r="H21" s="30">
        <f t="shared" si="1"/>
        <v>0.73837739288969917</v>
      </c>
      <c r="I21" s="18">
        <v>21</v>
      </c>
      <c r="J21" s="18">
        <v>17</v>
      </c>
      <c r="K21" s="30">
        <f t="shared" si="2"/>
        <v>0.80952380952380953</v>
      </c>
    </row>
    <row r="22" spans="1:11" x14ac:dyDescent="0.25">
      <c r="A22" s="3" t="s">
        <v>19</v>
      </c>
      <c r="B22" s="15" t="s">
        <v>22</v>
      </c>
      <c r="C22" s="18">
        <v>211</v>
      </c>
      <c r="D22" s="18">
        <v>139</v>
      </c>
      <c r="E22" s="28">
        <f t="shared" si="0"/>
        <v>0.65876777251184837</v>
      </c>
      <c r="F22" s="18">
        <v>205</v>
      </c>
      <c r="G22" s="18">
        <v>125</v>
      </c>
      <c r="H22" s="30">
        <f t="shared" si="1"/>
        <v>0.6097560975609756</v>
      </c>
      <c r="I22" s="18">
        <v>46</v>
      </c>
      <c r="J22" s="18">
        <v>27</v>
      </c>
      <c r="K22" s="30">
        <f t="shared" si="2"/>
        <v>0.58695652173913049</v>
      </c>
    </row>
    <row r="23" spans="1:11" x14ac:dyDescent="0.25">
      <c r="A23" s="3" t="s">
        <v>19</v>
      </c>
      <c r="B23" s="15" t="s">
        <v>23</v>
      </c>
      <c r="C23" s="18">
        <v>429</v>
      </c>
      <c r="D23" s="18">
        <v>309</v>
      </c>
      <c r="E23" s="28">
        <f t="shared" si="0"/>
        <v>0.72027972027972031</v>
      </c>
      <c r="F23" s="18">
        <v>516</v>
      </c>
      <c r="G23" s="18">
        <v>349</v>
      </c>
      <c r="H23" s="30">
        <f t="shared" si="1"/>
        <v>0.6763565891472868</v>
      </c>
      <c r="I23" s="18">
        <v>42</v>
      </c>
      <c r="J23" s="18">
        <v>23</v>
      </c>
      <c r="K23" s="30">
        <f t="shared" si="2"/>
        <v>0.54761904761904767</v>
      </c>
    </row>
    <row r="24" spans="1:11" x14ac:dyDescent="0.25">
      <c r="A24" s="3" t="s">
        <v>19</v>
      </c>
      <c r="B24" s="15" t="s">
        <v>24</v>
      </c>
      <c r="C24" s="18">
        <v>369</v>
      </c>
      <c r="D24" s="18">
        <v>255</v>
      </c>
      <c r="E24" s="28">
        <f t="shared" si="0"/>
        <v>0.69105691056910568</v>
      </c>
      <c r="F24" s="18">
        <v>428</v>
      </c>
      <c r="G24" s="18">
        <v>281</v>
      </c>
      <c r="H24" s="30">
        <f t="shared" si="1"/>
        <v>0.65654205607476634</v>
      </c>
      <c r="I24" s="18">
        <v>54</v>
      </c>
      <c r="J24" s="18">
        <v>27</v>
      </c>
      <c r="K24" s="30">
        <f t="shared" si="2"/>
        <v>0.5</v>
      </c>
    </row>
    <row r="25" spans="1:11" x14ac:dyDescent="0.25">
      <c r="A25" s="3" t="s">
        <v>19</v>
      </c>
      <c r="B25" s="15" t="s">
        <v>25</v>
      </c>
      <c r="C25" s="18">
        <v>122</v>
      </c>
      <c r="D25" s="18">
        <v>90</v>
      </c>
      <c r="E25" s="28">
        <f t="shared" si="0"/>
        <v>0.73770491803278693</v>
      </c>
      <c r="F25" s="18">
        <v>164</v>
      </c>
      <c r="G25" s="18">
        <v>106</v>
      </c>
      <c r="H25" s="30">
        <f t="shared" si="1"/>
        <v>0.64634146341463417</v>
      </c>
      <c r="I25" s="18">
        <v>32</v>
      </c>
      <c r="J25" s="18">
        <v>19</v>
      </c>
      <c r="K25" s="30">
        <f t="shared" si="2"/>
        <v>0.59375</v>
      </c>
    </row>
    <row r="26" spans="1:11" x14ac:dyDescent="0.25">
      <c r="A26" s="3" t="s">
        <v>19</v>
      </c>
      <c r="B26" s="15" t="s">
        <v>26</v>
      </c>
      <c r="C26" s="18">
        <v>907</v>
      </c>
      <c r="D26" s="18">
        <v>684</v>
      </c>
      <c r="E26" s="28">
        <f t="shared" si="0"/>
        <v>0.75413450937155457</v>
      </c>
      <c r="F26" s="18">
        <v>995</v>
      </c>
      <c r="G26" s="18">
        <v>805</v>
      </c>
      <c r="H26" s="30">
        <f t="shared" si="1"/>
        <v>0.80904522613065322</v>
      </c>
      <c r="I26" s="18">
        <v>67</v>
      </c>
      <c r="J26" s="18">
        <v>37</v>
      </c>
      <c r="K26" s="30">
        <f t="shared" si="2"/>
        <v>0.55223880597014929</v>
      </c>
    </row>
    <row r="27" spans="1:11" x14ac:dyDescent="0.25">
      <c r="A27" s="3" t="s">
        <v>19</v>
      </c>
      <c r="B27" s="15" t="s">
        <v>27</v>
      </c>
      <c r="C27" s="18">
        <v>486</v>
      </c>
      <c r="D27" s="18">
        <v>338</v>
      </c>
      <c r="E27" s="28">
        <f t="shared" si="0"/>
        <v>0.69547325102880664</v>
      </c>
      <c r="F27" s="18">
        <v>528</v>
      </c>
      <c r="G27" s="18">
        <v>336</v>
      </c>
      <c r="H27" s="30">
        <f t="shared" si="1"/>
        <v>0.63636363636363635</v>
      </c>
      <c r="I27" s="18">
        <v>48</v>
      </c>
      <c r="J27" s="18">
        <v>23</v>
      </c>
      <c r="K27" s="30">
        <f t="shared" si="2"/>
        <v>0.47916666666666669</v>
      </c>
    </row>
    <row r="28" spans="1:11" x14ac:dyDescent="0.25">
      <c r="A28" s="3" t="s">
        <v>19</v>
      </c>
      <c r="B28" s="15" t="s">
        <v>28</v>
      </c>
      <c r="C28" s="18">
        <v>99</v>
      </c>
      <c r="D28" s="18">
        <v>66</v>
      </c>
      <c r="E28" s="28">
        <f t="shared" si="0"/>
        <v>0.66666666666666663</v>
      </c>
      <c r="F28" s="18">
        <v>552</v>
      </c>
      <c r="G28" s="18">
        <v>364</v>
      </c>
      <c r="H28" s="30">
        <f t="shared" si="1"/>
        <v>0.65942028985507251</v>
      </c>
      <c r="I28" s="18">
        <v>10</v>
      </c>
      <c r="J28" s="18">
        <v>5</v>
      </c>
      <c r="K28" s="30">
        <f t="shared" si="2"/>
        <v>0.5</v>
      </c>
    </row>
    <row r="29" spans="1:11" x14ac:dyDescent="0.25">
      <c r="A29" s="3" t="s">
        <v>19</v>
      </c>
      <c r="B29" s="15" t="s">
        <v>29</v>
      </c>
      <c r="C29" s="18">
        <v>240</v>
      </c>
      <c r="D29" s="18">
        <v>185</v>
      </c>
      <c r="E29" s="28">
        <f t="shared" si="0"/>
        <v>0.77083333333333337</v>
      </c>
      <c r="F29" s="18">
        <v>778</v>
      </c>
      <c r="G29" s="18">
        <v>612</v>
      </c>
      <c r="H29" s="30">
        <f t="shared" si="1"/>
        <v>0.78663239074550129</v>
      </c>
      <c r="I29" s="18">
        <v>15</v>
      </c>
      <c r="J29" s="18">
        <v>8</v>
      </c>
      <c r="K29" s="30">
        <f t="shared" si="2"/>
        <v>0.53333333333333333</v>
      </c>
    </row>
    <row r="30" spans="1:11" x14ac:dyDescent="0.25">
      <c r="A30" s="3" t="s">
        <v>19</v>
      </c>
      <c r="B30" s="15" t="s">
        <v>30</v>
      </c>
      <c r="C30" s="18">
        <v>926</v>
      </c>
      <c r="D30" s="18">
        <v>727</v>
      </c>
      <c r="E30" s="28">
        <f t="shared" si="0"/>
        <v>0.78509719222462204</v>
      </c>
      <c r="F30" s="18">
        <v>1064</v>
      </c>
      <c r="G30" s="18">
        <v>787</v>
      </c>
      <c r="H30" s="30">
        <f t="shared" si="1"/>
        <v>0.73966165413533835</v>
      </c>
      <c r="I30" s="18">
        <v>28</v>
      </c>
      <c r="J30" s="18">
        <v>18</v>
      </c>
      <c r="K30" s="30">
        <f t="shared" si="2"/>
        <v>0.6428571428571429</v>
      </c>
    </row>
    <row r="31" spans="1:11" x14ac:dyDescent="0.25">
      <c r="A31" s="3" t="s">
        <v>19</v>
      </c>
      <c r="B31" s="15" t="s">
        <v>31</v>
      </c>
      <c r="C31" s="18">
        <v>297</v>
      </c>
      <c r="D31" s="18">
        <v>197</v>
      </c>
      <c r="E31" s="28">
        <f t="shared" si="0"/>
        <v>0.66329966329966328</v>
      </c>
      <c r="F31" s="18">
        <v>329</v>
      </c>
      <c r="G31" s="18">
        <v>208</v>
      </c>
      <c r="H31" s="30">
        <f t="shared" si="1"/>
        <v>0.63221884498480241</v>
      </c>
      <c r="I31" s="18">
        <v>149</v>
      </c>
      <c r="J31" s="18">
        <v>69</v>
      </c>
      <c r="K31" s="30">
        <f t="shared" si="2"/>
        <v>0.46308724832214765</v>
      </c>
    </row>
    <row r="32" spans="1:11" x14ac:dyDescent="0.25">
      <c r="A32" s="3" t="s">
        <v>19</v>
      </c>
      <c r="B32" s="15" t="s">
        <v>32</v>
      </c>
      <c r="C32" s="18">
        <v>586</v>
      </c>
      <c r="D32" s="18">
        <v>414</v>
      </c>
      <c r="E32" s="28">
        <f t="shared" si="0"/>
        <v>0.70648464163822522</v>
      </c>
      <c r="F32" s="18">
        <v>666</v>
      </c>
      <c r="G32" s="18">
        <v>471</v>
      </c>
      <c r="H32" s="30">
        <f t="shared" si="1"/>
        <v>0.7072072072072072</v>
      </c>
      <c r="I32" s="18">
        <v>76</v>
      </c>
      <c r="J32" s="18">
        <v>48</v>
      </c>
      <c r="K32" s="30">
        <f t="shared" si="2"/>
        <v>0.63157894736842102</v>
      </c>
    </row>
    <row r="33" spans="1:11" x14ac:dyDescent="0.25">
      <c r="A33" s="3" t="s">
        <v>19</v>
      </c>
      <c r="B33" s="15" t="s">
        <v>33</v>
      </c>
      <c r="C33" s="18">
        <v>307</v>
      </c>
      <c r="D33" s="18">
        <v>225</v>
      </c>
      <c r="E33" s="28">
        <f t="shared" si="0"/>
        <v>0.73289902280130292</v>
      </c>
      <c r="F33" s="18">
        <v>350</v>
      </c>
      <c r="G33" s="18">
        <v>207</v>
      </c>
      <c r="H33" s="30">
        <f t="shared" si="1"/>
        <v>0.59142857142857141</v>
      </c>
      <c r="I33" s="18">
        <v>58</v>
      </c>
      <c r="J33" s="18">
        <v>28</v>
      </c>
      <c r="K33" s="30">
        <f t="shared" si="2"/>
        <v>0.48275862068965519</v>
      </c>
    </row>
    <row r="34" spans="1:11" x14ac:dyDescent="0.25">
      <c r="A34" s="11" t="s">
        <v>34</v>
      </c>
      <c r="B34" s="15" t="s">
        <v>35</v>
      </c>
      <c r="C34" s="18">
        <v>320</v>
      </c>
      <c r="D34" s="18">
        <v>246</v>
      </c>
      <c r="E34" s="28">
        <f t="shared" si="0"/>
        <v>0.76875000000000004</v>
      </c>
      <c r="F34" s="18">
        <v>344</v>
      </c>
      <c r="G34" s="18">
        <v>262</v>
      </c>
      <c r="H34" s="30">
        <f t="shared" si="1"/>
        <v>0.76162790697674421</v>
      </c>
      <c r="I34" s="18">
        <v>41</v>
      </c>
      <c r="J34" s="18">
        <v>27</v>
      </c>
      <c r="K34" s="30">
        <f t="shared" si="2"/>
        <v>0.65853658536585369</v>
      </c>
    </row>
    <row r="35" spans="1:11" x14ac:dyDescent="0.25">
      <c r="A35" s="11" t="s">
        <v>34</v>
      </c>
      <c r="B35" s="15" t="s">
        <v>36</v>
      </c>
      <c r="C35" s="18">
        <v>496</v>
      </c>
      <c r="D35" s="18">
        <v>379</v>
      </c>
      <c r="E35" s="28">
        <f t="shared" si="0"/>
        <v>0.76411290322580649</v>
      </c>
      <c r="F35" s="18">
        <v>530</v>
      </c>
      <c r="G35" s="18">
        <v>388</v>
      </c>
      <c r="H35" s="30">
        <f t="shared" si="1"/>
        <v>0.73207547169811316</v>
      </c>
      <c r="I35" s="18">
        <v>63</v>
      </c>
      <c r="J35" s="18">
        <v>40</v>
      </c>
      <c r="K35" s="30">
        <f t="shared" si="2"/>
        <v>0.63492063492063489</v>
      </c>
    </row>
    <row r="36" spans="1:11" x14ac:dyDescent="0.25">
      <c r="A36" s="11" t="s">
        <v>34</v>
      </c>
      <c r="B36" s="15" t="s">
        <v>37</v>
      </c>
      <c r="C36" s="18">
        <v>472</v>
      </c>
      <c r="D36" s="18">
        <v>347</v>
      </c>
      <c r="E36" s="28">
        <f t="shared" si="0"/>
        <v>0.73516949152542377</v>
      </c>
      <c r="F36" s="18">
        <v>560</v>
      </c>
      <c r="G36" s="18">
        <v>388</v>
      </c>
      <c r="H36" s="30">
        <f t="shared" si="1"/>
        <v>0.69285714285714284</v>
      </c>
      <c r="I36" s="18">
        <v>50</v>
      </c>
      <c r="J36" s="18">
        <v>26</v>
      </c>
      <c r="K36" s="30">
        <f t="shared" si="2"/>
        <v>0.52</v>
      </c>
    </row>
    <row r="37" spans="1:11" x14ac:dyDescent="0.25">
      <c r="A37" s="11" t="s">
        <v>34</v>
      </c>
      <c r="B37" s="15" t="s">
        <v>38</v>
      </c>
      <c r="C37" s="18">
        <v>345</v>
      </c>
      <c r="D37" s="18">
        <v>244</v>
      </c>
      <c r="E37" s="28">
        <f t="shared" si="0"/>
        <v>0.70724637681159419</v>
      </c>
      <c r="F37" s="18">
        <v>923</v>
      </c>
      <c r="G37" s="18">
        <v>688</v>
      </c>
      <c r="H37" s="30">
        <f t="shared" si="1"/>
        <v>0.74539544962080173</v>
      </c>
      <c r="I37" s="18">
        <v>35</v>
      </c>
      <c r="J37" s="18">
        <v>21</v>
      </c>
      <c r="K37" s="30">
        <f t="shared" si="2"/>
        <v>0.6</v>
      </c>
    </row>
    <row r="38" spans="1:11" x14ac:dyDescent="0.25">
      <c r="A38" s="11" t="s">
        <v>34</v>
      </c>
      <c r="B38" s="15" t="s">
        <v>39</v>
      </c>
      <c r="C38" s="18">
        <v>125</v>
      </c>
      <c r="D38" s="18">
        <v>77</v>
      </c>
      <c r="E38" s="28">
        <f t="shared" si="0"/>
        <v>0.61599999999999999</v>
      </c>
      <c r="F38" s="18">
        <v>160</v>
      </c>
      <c r="G38" s="18">
        <v>104</v>
      </c>
      <c r="H38" s="30">
        <f t="shared" si="1"/>
        <v>0.65</v>
      </c>
      <c r="I38" s="18">
        <v>87</v>
      </c>
      <c r="J38" s="18">
        <v>51</v>
      </c>
      <c r="K38" s="30">
        <f t="shared" si="2"/>
        <v>0.58620689655172409</v>
      </c>
    </row>
    <row r="39" spans="1:11" x14ac:dyDescent="0.25">
      <c r="A39" s="11" t="s">
        <v>34</v>
      </c>
      <c r="B39" s="15" t="s">
        <v>40</v>
      </c>
      <c r="C39" s="18">
        <v>223</v>
      </c>
      <c r="D39" s="18">
        <v>137</v>
      </c>
      <c r="E39" s="28">
        <f t="shared" si="0"/>
        <v>0.61434977578475336</v>
      </c>
      <c r="F39" s="18">
        <v>531</v>
      </c>
      <c r="G39" s="18">
        <v>334</v>
      </c>
      <c r="H39" s="30">
        <f t="shared" si="1"/>
        <v>0.62900188323917139</v>
      </c>
      <c r="I39" s="18">
        <v>36</v>
      </c>
      <c r="J39" s="18">
        <v>21</v>
      </c>
      <c r="K39" s="30">
        <f t="shared" si="2"/>
        <v>0.58333333333333337</v>
      </c>
    </row>
    <row r="40" spans="1:11" x14ac:dyDescent="0.25">
      <c r="A40" s="11" t="s">
        <v>34</v>
      </c>
      <c r="B40" s="15" t="s">
        <v>41</v>
      </c>
      <c r="C40" s="18">
        <v>258</v>
      </c>
      <c r="D40" s="18">
        <v>192</v>
      </c>
      <c r="E40" s="28">
        <f t="shared" si="0"/>
        <v>0.7441860465116279</v>
      </c>
      <c r="F40" s="18">
        <v>314</v>
      </c>
      <c r="G40" s="18">
        <v>218</v>
      </c>
      <c r="H40" s="30">
        <f t="shared" si="1"/>
        <v>0.69426751592356684</v>
      </c>
      <c r="I40" s="18">
        <v>53</v>
      </c>
      <c r="J40" s="18">
        <v>27</v>
      </c>
      <c r="K40" s="30">
        <f t="shared" si="2"/>
        <v>0.50943396226415094</v>
      </c>
    </row>
    <row r="41" spans="1:11" x14ac:dyDescent="0.25">
      <c r="A41" s="11" t="s">
        <v>34</v>
      </c>
      <c r="B41" s="15" t="s">
        <v>42</v>
      </c>
      <c r="C41" s="18">
        <v>388</v>
      </c>
      <c r="D41" s="18">
        <v>271</v>
      </c>
      <c r="E41" s="28">
        <f t="shared" si="0"/>
        <v>0.69845360824742264</v>
      </c>
      <c r="F41" s="18">
        <v>782</v>
      </c>
      <c r="G41" s="18">
        <v>613</v>
      </c>
      <c r="H41" s="30">
        <f t="shared" si="1"/>
        <v>0.78388746803069054</v>
      </c>
      <c r="I41" s="18">
        <v>43</v>
      </c>
      <c r="J41" s="18">
        <v>25</v>
      </c>
      <c r="K41" s="30">
        <f t="shared" si="2"/>
        <v>0.58139534883720934</v>
      </c>
    </row>
    <row r="42" spans="1:11" x14ac:dyDescent="0.25">
      <c r="A42" s="11" t="s">
        <v>34</v>
      </c>
      <c r="B42" s="15" t="s">
        <v>43</v>
      </c>
      <c r="C42" s="18">
        <v>329</v>
      </c>
      <c r="D42" s="18">
        <v>224</v>
      </c>
      <c r="E42" s="28">
        <f t="shared" si="0"/>
        <v>0.68085106382978722</v>
      </c>
      <c r="F42" s="18">
        <v>400</v>
      </c>
      <c r="G42" s="18">
        <v>239</v>
      </c>
      <c r="H42" s="30">
        <f t="shared" si="1"/>
        <v>0.59750000000000003</v>
      </c>
      <c r="I42" s="18">
        <v>54</v>
      </c>
      <c r="J42" s="18">
        <v>30</v>
      </c>
      <c r="K42" s="30">
        <f t="shared" si="2"/>
        <v>0.55555555555555558</v>
      </c>
    </row>
    <row r="43" spans="1:11" x14ac:dyDescent="0.25">
      <c r="A43" s="11" t="s">
        <v>34</v>
      </c>
      <c r="B43" s="15" t="s">
        <v>44</v>
      </c>
      <c r="C43" s="18">
        <v>153</v>
      </c>
      <c r="D43" s="18">
        <v>103</v>
      </c>
      <c r="E43" s="28">
        <f t="shared" si="0"/>
        <v>0.67320261437908502</v>
      </c>
      <c r="F43" s="18">
        <v>209</v>
      </c>
      <c r="G43" s="18">
        <v>121</v>
      </c>
      <c r="H43" s="30">
        <f t="shared" si="1"/>
        <v>0.57894736842105265</v>
      </c>
      <c r="I43" s="18">
        <v>43</v>
      </c>
      <c r="J43" s="18">
        <v>34</v>
      </c>
      <c r="K43" s="30">
        <f t="shared" si="2"/>
        <v>0.79069767441860461</v>
      </c>
    </row>
    <row r="44" spans="1:11" x14ac:dyDescent="0.25">
      <c r="A44" s="11" t="s">
        <v>34</v>
      </c>
      <c r="B44" s="15" t="s">
        <v>45</v>
      </c>
      <c r="C44" s="18">
        <v>233</v>
      </c>
      <c r="D44" s="18">
        <v>150</v>
      </c>
      <c r="E44" s="28">
        <f t="shared" si="0"/>
        <v>0.64377682403433478</v>
      </c>
      <c r="F44" s="18">
        <v>680</v>
      </c>
      <c r="G44" s="18">
        <v>528</v>
      </c>
      <c r="H44" s="30">
        <f t="shared" si="1"/>
        <v>0.77647058823529413</v>
      </c>
      <c r="I44" s="18">
        <v>12</v>
      </c>
      <c r="J44" s="18">
        <v>5</v>
      </c>
      <c r="K44" s="30">
        <f t="shared" si="2"/>
        <v>0.41666666666666669</v>
      </c>
    </row>
    <row r="45" spans="1:11" x14ac:dyDescent="0.25">
      <c r="A45" s="11" t="s">
        <v>34</v>
      </c>
      <c r="B45" s="15" t="s">
        <v>46</v>
      </c>
      <c r="C45" s="18">
        <v>206</v>
      </c>
      <c r="D45" s="18">
        <v>154</v>
      </c>
      <c r="E45" s="28">
        <f t="shared" si="0"/>
        <v>0.74757281553398058</v>
      </c>
      <c r="F45" s="18">
        <v>563</v>
      </c>
      <c r="G45" s="18">
        <v>445</v>
      </c>
      <c r="H45" s="30">
        <f t="shared" si="1"/>
        <v>0.79040852575488452</v>
      </c>
      <c r="I45" s="18">
        <v>21</v>
      </c>
      <c r="J45" s="18">
        <v>8</v>
      </c>
      <c r="K45" s="30">
        <f t="shared" si="2"/>
        <v>0.38095238095238093</v>
      </c>
    </row>
    <row r="46" spans="1:11" x14ac:dyDescent="0.25">
      <c r="A46" s="11" t="s">
        <v>34</v>
      </c>
      <c r="B46" s="15" t="s">
        <v>47</v>
      </c>
      <c r="C46" s="18">
        <v>480</v>
      </c>
      <c r="D46" s="18">
        <v>358</v>
      </c>
      <c r="E46" s="28">
        <f t="shared" si="0"/>
        <v>0.74583333333333335</v>
      </c>
      <c r="F46" s="18">
        <v>596</v>
      </c>
      <c r="G46" s="18">
        <v>441</v>
      </c>
      <c r="H46" s="30">
        <f t="shared" si="1"/>
        <v>0.73993288590604023</v>
      </c>
      <c r="I46" s="18">
        <v>56</v>
      </c>
      <c r="J46" s="18">
        <v>34</v>
      </c>
      <c r="K46" s="30">
        <f t="shared" si="2"/>
        <v>0.6071428571428571</v>
      </c>
    </row>
    <row r="47" spans="1:11" x14ac:dyDescent="0.25">
      <c r="A47" s="16"/>
      <c r="B47" s="10" t="s">
        <v>48</v>
      </c>
      <c r="C47" s="29">
        <f>SUM(C3:C46)</f>
        <v>15078</v>
      </c>
      <c r="D47" s="29">
        <f>SUM(D3:D46)</f>
        <v>10963</v>
      </c>
      <c r="E47" s="33">
        <f t="shared" si="0"/>
        <v>0.72708582040058367</v>
      </c>
      <c r="F47" s="29">
        <f>SUM(F3:F46)</f>
        <v>23706</v>
      </c>
      <c r="G47" s="29">
        <f>SUM(G3:G46)</f>
        <v>17066</v>
      </c>
      <c r="H47" s="32">
        <f t="shared" si="1"/>
        <v>0.71990213448072216</v>
      </c>
      <c r="I47" s="29">
        <f>SUM(I3:I46)</f>
        <v>2532</v>
      </c>
      <c r="J47" s="29">
        <f>SUM(J3:J46)</f>
        <v>1426</v>
      </c>
      <c r="K47" s="32">
        <f t="shared" si="2"/>
        <v>0.56319115323854663</v>
      </c>
    </row>
    <row r="48" spans="1:11" x14ac:dyDescent="0.25">
      <c r="E48" s="28">
        <f>STDEV(E3:E46)</f>
        <v>5.3461191489458576E-2</v>
      </c>
      <c r="H48" s="36">
        <f>STDEV(H3:H46)</f>
        <v>7.0157911500669995E-2</v>
      </c>
      <c r="K48" s="36">
        <f>STDEV(K3:K46)</f>
        <v>9.2248234480337241E-2</v>
      </c>
    </row>
    <row r="49" spans="5:11" x14ac:dyDescent="0.25">
      <c r="E49" s="27"/>
      <c r="H49" s="27"/>
      <c r="K49" s="27"/>
    </row>
    <row r="50" spans="5:11" x14ac:dyDescent="0.25">
      <c r="E50" s="27"/>
      <c r="H50" s="17"/>
      <c r="K50" s="27"/>
    </row>
  </sheetData>
  <mergeCells count="3">
    <mergeCell ref="D1:E1"/>
    <mergeCell ref="F1:H1"/>
    <mergeCell ref="I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E48" sqref="E48"/>
    </sheetView>
  </sheetViews>
  <sheetFormatPr defaultRowHeight="15" x14ac:dyDescent="0.25"/>
  <cols>
    <col min="2" max="2" width="15.5703125" customWidth="1"/>
  </cols>
  <sheetData>
    <row r="1" spans="1:5" x14ac:dyDescent="0.25">
      <c r="A1" s="1"/>
      <c r="B1" s="1"/>
      <c r="C1" s="68" t="s">
        <v>49</v>
      </c>
      <c r="D1" s="68"/>
      <c r="E1" s="68"/>
    </row>
    <row r="2" spans="1:5" ht="30" x14ac:dyDescent="0.25">
      <c r="A2" s="1"/>
      <c r="B2" s="38" t="s">
        <v>0</v>
      </c>
      <c r="C2" s="13" t="s">
        <v>50</v>
      </c>
      <c r="D2" s="39" t="s">
        <v>51</v>
      </c>
      <c r="E2" s="39" t="s">
        <v>52</v>
      </c>
    </row>
    <row r="3" spans="1:5" x14ac:dyDescent="0.25">
      <c r="A3" s="5" t="s">
        <v>1</v>
      </c>
      <c r="B3" s="1" t="s">
        <v>2</v>
      </c>
      <c r="C3" s="34">
        <v>994</v>
      </c>
      <c r="D3" s="34">
        <v>708</v>
      </c>
      <c r="E3" s="36">
        <f t="shared" ref="E3:E47" si="0">D3/C3</f>
        <v>0.71227364185110664</v>
      </c>
    </row>
    <row r="4" spans="1:5" x14ac:dyDescent="0.25">
      <c r="A4" s="5" t="s">
        <v>1</v>
      </c>
      <c r="B4" s="1" t="s">
        <v>3</v>
      </c>
      <c r="C4" s="34">
        <v>1257</v>
      </c>
      <c r="D4" s="34">
        <v>781</v>
      </c>
      <c r="E4" s="36">
        <f t="shared" si="0"/>
        <v>0.62132060461416072</v>
      </c>
    </row>
    <row r="5" spans="1:5" x14ac:dyDescent="0.25">
      <c r="A5" s="5" t="s">
        <v>1</v>
      </c>
      <c r="B5" s="1" t="s">
        <v>4</v>
      </c>
      <c r="C5" s="34">
        <v>874</v>
      </c>
      <c r="D5" s="34">
        <v>524</v>
      </c>
      <c r="E5" s="36">
        <f t="shared" si="0"/>
        <v>0.5995423340961098</v>
      </c>
    </row>
    <row r="6" spans="1:5" x14ac:dyDescent="0.25">
      <c r="A6" s="5" t="s">
        <v>1</v>
      </c>
      <c r="B6" s="1" t="s">
        <v>5</v>
      </c>
      <c r="C6" s="34">
        <v>1347</v>
      </c>
      <c r="D6" s="34">
        <v>864</v>
      </c>
      <c r="E6" s="36">
        <f t="shared" si="0"/>
        <v>0.64142538975501118</v>
      </c>
    </row>
    <row r="7" spans="1:5" x14ac:dyDescent="0.25">
      <c r="A7" s="5" t="s">
        <v>1</v>
      </c>
      <c r="B7" s="1" t="s">
        <v>6</v>
      </c>
      <c r="C7" s="34">
        <v>1101</v>
      </c>
      <c r="D7" s="34">
        <v>787</v>
      </c>
      <c r="E7" s="36">
        <f t="shared" si="0"/>
        <v>0.71480472297910991</v>
      </c>
    </row>
    <row r="8" spans="1:5" x14ac:dyDescent="0.25">
      <c r="A8" s="5" t="s">
        <v>1</v>
      </c>
      <c r="B8" s="1" t="s">
        <v>7</v>
      </c>
      <c r="C8" s="34">
        <v>1657</v>
      </c>
      <c r="D8" s="34">
        <v>1070</v>
      </c>
      <c r="E8" s="36">
        <f t="shared" si="0"/>
        <v>0.6457453228726614</v>
      </c>
    </row>
    <row r="9" spans="1:5" x14ac:dyDescent="0.25">
      <c r="A9" s="5" t="s">
        <v>1</v>
      </c>
      <c r="B9" s="1" t="s">
        <v>8</v>
      </c>
      <c r="C9" s="34">
        <v>1703</v>
      </c>
      <c r="D9" s="34">
        <v>1337</v>
      </c>
      <c r="E9" s="36">
        <f t="shared" si="0"/>
        <v>0.78508514386376982</v>
      </c>
    </row>
    <row r="10" spans="1:5" x14ac:dyDescent="0.25">
      <c r="A10" s="2" t="s">
        <v>9</v>
      </c>
      <c r="B10" s="1" t="s">
        <v>10</v>
      </c>
      <c r="C10" s="34">
        <v>927</v>
      </c>
      <c r="D10" s="34">
        <v>614</v>
      </c>
      <c r="E10" s="36">
        <f t="shared" si="0"/>
        <v>0.6623516720604099</v>
      </c>
    </row>
    <row r="11" spans="1:5" x14ac:dyDescent="0.25">
      <c r="A11" s="2" t="s">
        <v>9</v>
      </c>
      <c r="B11" s="1" t="s">
        <v>11</v>
      </c>
      <c r="C11" s="34">
        <v>1399</v>
      </c>
      <c r="D11" s="34">
        <v>723</v>
      </c>
      <c r="E11" s="36">
        <f t="shared" si="0"/>
        <v>0.51679771265189423</v>
      </c>
    </row>
    <row r="12" spans="1:5" x14ac:dyDescent="0.25">
      <c r="A12" s="2" t="s">
        <v>9</v>
      </c>
      <c r="B12" s="1" t="s">
        <v>12</v>
      </c>
      <c r="C12" s="34">
        <v>721</v>
      </c>
      <c r="D12" s="34">
        <v>452</v>
      </c>
      <c r="E12" s="36">
        <f t="shared" si="0"/>
        <v>0.62690707350901531</v>
      </c>
    </row>
    <row r="13" spans="1:5" x14ac:dyDescent="0.25">
      <c r="A13" s="2" t="s">
        <v>9</v>
      </c>
      <c r="B13" s="1" t="s">
        <v>13</v>
      </c>
      <c r="C13" s="34">
        <v>776</v>
      </c>
      <c r="D13" s="34">
        <v>490</v>
      </c>
      <c r="E13" s="36">
        <f t="shared" si="0"/>
        <v>0.63144329896907214</v>
      </c>
    </row>
    <row r="14" spans="1:5" x14ac:dyDescent="0.25">
      <c r="A14" s="2" t="s">
        <v>9</v>
      </c>
      <c r="B14" s="1" t="s">
        <v>14</v>
      </c>
      <c r="C14" s="34">
        <v>1157</v>
      </c>
      <c r="D14" s="34">
        <v>709</v>
      </c>
      <c r="E14" s="36">
        <f t="shared" si="0"/>
        <v>0.61279170267934313</v>
      </c>
    </row>
    <row r="15" spans="1:5" x14ac:dyDescent="0.25">
      <c r="A15" s="2" t="s">
        <v>9</v>
      </c>
      <c r="B15" s="1" t="s">
        <v>15</v>
      </c>
      <c r="C15" s="34">
        <v>1348</v>
      </c>
      <c r="D15" s="34">
        <v>831</v>
      </c>
      <c r="E15" s="36">
        <f t="shared" si="0"/>
        <v>0.61646884272997038</v>
      </c>
    </row>
    <row r="16" spans="1:5" x14ac:dyDescent="0.25">
      <c r="A16" s="2" t="s">
        <v>9</v>
      </c>
      <c r="B16" s="1" t="s">
        <v>16</v>
      </c>
      <c r="C16" s="34">
        <v>1165</v>
      </c>
      <c r="D16" s="34">
        <v>810</v>
      </c>
      <c r="E16" s="36">
        <f t="shared" si="0"/>
        <v>0.69527896995708149</v>
      </c>
    </row>
    <row r="17" spans="1:5" x14ac:dyDescent="0.25">
      <c r="A17" s="2" t="s">
        <v>9</v>
      </c>
      <c r="B17" s="1" t="s">
        <v>17</v>
      </c>
      <c r="C17" s="34">
        <v>788</v>
      </c>
      <c r="D17" s="34">
        <v>469</v>
      </c>
      <c r="E17" s="36">
        <f t="shared" si="0"/>
        <v>0.59517766497461932</v>
      </c>
    </row>
    <row r="18" spans="1:5" x14ac:dyDescent="0.25">
      <c r="A18" s="2" t="s">
        <v>9</v>
      </c>
      <c r="B18" s="1" t="s">
        <v>18</v>
      </c>
      <c r="C18" s="34">
        <v>752</v>
      </c>
      <c r="D18" s="34">
        <v>499</v>
      </c>
      <c r="E18" s="36">
        <f t="shared" si="0"/>
        <v>0.66356382978723405</v>
      </c>
    </row>
    <row r="19" spans="1:5" x14ac:dyDescent="0.25">
      <c r="A19" s="3" t="s">
        <v>19</v>
      </c>
      <c r="B19" s="15" t="s">
        <v>81</v>
      </c>
      <c r="C19" s="34">
        <v>237</v>
      </c>
      <c r="D19" s="34">
        <v>102</v>
      </c>
      <c r="E19" s="36">
        <f t="shared" si="0"/>
        <v>0.43037974683544306</v>
      </c>
    </row>
    <row r="20" spans="1:5" x14ac:dyDescent="0.25">
      <c r="A20" s="3" t="s">
        <v>19</v>
      </c>
      <c r="B20" s="1" t="s">
        <v>20</v>
      </c>
      <c r="C20" s="34">
        <v>490</v>
      </c>
      <c r="D20" s="34">
        <v>235</v>
      </c>
      <c r="E20" s="36">
        <f t="shared" si="0"/>
        <v>0.47959183673469385</v>
      </c>
    </row>
    <row r="21" spans="1:5" x14ac:dyDescent="0.25">
      <c r="A21" s="3" t="s">
        <v>19</v>
      </c>
      <c r="B21" s="1" t="s">
        <v>21</v>
      </c>
      <c r="C21" s="34">
        <v>1750</v>
      </c>
      <c r="D21" s="34">
        <v>1094</v>
      </c>
      <c r="E21" s="36">
        <f t="shared" si="0"/>
        <v>0.62514285714285711</v>
      </c>
    </row>
    <row r="22" spans="1:5" x14ac:dyDescent="0.25">
      <c r="A22" s="3" t="s">
        <v>19</v>
      </c>
      <c r="B22" s="1" t="s">
        <v>22</v>
      </c>
      <c r="C22" s="34">
        <v>501</v>
      </c>
      <c r="D22" s="34">
        <v>305</v>
      </c>
      <c r="E22" s="36">
        <f t="shared" si="0"/>
        <v>0.60878243512974051</v>
      </c>
    </row>
    <row r="23" spans="1:5" x14ac:dyDescent="0.25">
      <c r="A23" s="3" t="s">
        <v>19</v>
      </c>
      <c r="B23" s="1" t="s">
        <v>23</v>
      </c>
      <c r="C23" s="34">
        <v>825</v>
      </c>
      <c r="D23" s="34">
        <v>547</v>
      </c>
      <c r="E23" s="36">
        <f t="shared" si="0"/>
        <v>0.66303030303030308</v>
      </c>
    </row>
    <row r="24" spans="1:5" x14ac:dyDescent="0.25">
      <c r="A24" s="3" t="s">
        <v>19</v>
      </c>
      <c r="B24" s="1" t="s">
        <v>24</v>
      </c>
      <c r="C24" s="34">
        <v>964</v>
      </c>
      <c r="D24" s="34">
        <v>735</v>
      </c>
      <c r="E24" s="36">
        <f t="shared" si="0"/>
        <v>0.76244813278008294</v>
      </c>
    </row>
    <row r="25" spans="1:5" x14ac:dyDescent="0.25">
      <c r="A25" s="3" t="s">
        <v>19</v>
      </c>
      <c r="B25" s="1" t="s">
        <v>25</v>
      </c>
      <c r="C25" s="34">
        <v>374</v>
      </c>
      <c r="D25" s="34">
        <v>229</v>
      </c>
      <c r="E25" s="36">
        <f t="shared" si="0"/>
        <v>0.61229946524064172</v>
      </c>
    </row>
    <row r="26" spans="1:5" x14ac:dyDescent="0.25">
      <c r="A26" s="3" t="s">
        <v>19</v>
      </c>
      <c r="B26" s="1" t="s">
        <v>26</v>
      </c>
      <c r="C26" s="34">
        <v>1509</v>
      </c>
      <c r="D26" s="34">
        <v>1095</v>
      </c>
      <c r="E26" s="36">
        <f t="shared" si="0"/>
        <v>0.72564612326043743</v>
      </c>
    </row>
    <row r="27" spans="1:5" x14ac:dyDescent="0.25">
      <c r="A27" s="3" t="s">
        <v>19</v>
      </c>
      <c r="B27" s="1" t="s">
        <v>27</v>
      </c>
      <c r="C27" s="34">
        <v>918</v>
      </c>
      <c r="D27" s="34">
        <v>537</v>
      </c>
      <c r="E27" s="36">
        <f t="shared" si="0"/>
        <v>0.58496732026143794</v>
      </c>
    </row>
    <row r="28" spans="1:5" x14ac:dyDescent="0.25">
      <c r="A28" s="3" t="s">
        <v>19</v>
      </c>
      <c r="B28" s="1" t="s">
        <v>28</v>
      </c>
      <c r="C28" s="34">
        <v>1326</v>
      </c>
      <c r="D28" s="34">
        <v>683</v>
      </c>
      <c r="E28" s="36">
        <f t="shared" si="0"/>
        <v>0.51508295625942679</v>
      </c>
    </row>
    <row r="29" spans="1:5" x14ac:dyDescent="0.25">
      <c r="A29" s="3" t="s">
        <v>19</v>
      </c>
      <c r="B29" s="1" t="s">
        <v>29</v>
      </c>
      <c r="C29" s="34">
        <v>1508</v>
      </c>
      <c r="D29" s="34">
        <v>945</v>
      </c>
      <c r="E29" s="36">
        <f t="shared" si="0"/>
        <v>0.62665782493368705</v>
      </c>
    </row>
    <row r="30" spans="1:5" x14ac:dyDescent="0.25">
      <c r="A30" s="3" t="s">
        <v>19</v>
      </c>
      <c r="B30" s="1" t="s">
        <v>30</v>
      </c>
      <c r="C30" s="34">
        <v>1508</v>
      </c>
      <c r="D30" s="34">
        <v>1004</v>
      </c>
      <c r="E30" s="36">
        <f t="shared" si="0"/>
        <v>0.66578249336870021</v>
      </c>
    </row>
    <row r="31" spans="1:5" x14ac:dyDescent="0.25">
      <c r="A31" s="3" t="s">
        <v>19</v>
      </c>
      <c r="B31" s="1" t="s">
        <v>31</v>
      </c>
      <c r="C31" s="34">
        <v>1292</v>
      </c>
      <c r="D31" s="34">
        <v>786</v>
      </c>
      <c r="E31" s="36">
        <f t="shared" si="0"/>
        <v>0.60835913312693501</v>
      </c>
    </row>
    <row r="32" spans="1:5" x14ac:dyDescent="0.25">
      <c r="A32" s="3" t="s">
        <v>19</v>
      </c>
      <c r="B32" s="1" t="s">
        <v>32</v>
      </c>
      <c r="C32" s="34">
        <v>1339</v>
      </c>
      <c r="D32" s="34">
        <v>1054</v>
      </c>
      <c r="E32" s="36">
        <f t="shared" si="0"/>
        <v>0.7871545929798357</v>
      </c>
    </row>
    <row r="33" spans="1:5" x14ac:dyDescent="0.25">
      <c r="A33" s="3" t="s">
        <v>19</v>
      </c>
      <c r="B33" s="1" t="s">
        <v>33</v>
      </c>
      <c r="C33" s="34">
        <v>840</v>
      </c>
      <c r="D33" s="34">
        <v>526</v>
      </c>
      <c r="E33" s="36">
        <f t="shared" si="0"/>
        <v>0.62619047619047619</v>
      </c>
    </row>
    <row r="34" spans="1:5" x14ac:dyDescent="0.25">
      <c r="A34" s="4" t="s">
        <v>34</v>
      </c>
      <c r="B34" s="1" t="s">
        <v>35</v>
      </c>
      <c r="C34" s="34">
        <v>614</v>
      </c>
      <c r="D34" s="34">
        <v>453</v>
      </c>
      <c r="E34" s="36">
        <f t="shared" si="0"/>
        <v>0.73778501628664495</v>
      </c>
    </row>
    <row r="35" spans="1:5" x14ac:dyDescent="0.25">
      <c r="A35" s="4" t="s">
        <v>34</v>
      </c>
      <c r="B35" s="1" t="s">
        <v>36</v>
      </c>
      <c r="C35" s="34">
        <v>1094</v>
      </c>
      <c r="D35" s="34">
        <v>713</v>
      </c>
      <c r="E35" s="36">
        <f t="shared" si="0"/>
        <v>0.65173674588665453</v>
      </c>
    </row>
    <row r="36" spans="1:5" x14ac:dyDescent="0.25">
      <c r="A36" s="4" t="s">
        <v>34</v>
      </c>
      <c r="B36" s="1" t="s">
        <v>37</v>
      </c>
      <c r="C36" s="34">
        <v>1114</v>
      </c>
      <c r="D36" s="34">
        <v>843</v>
      </c>
      <c r="E36" s="36">
        <f t="shared" si="0"/>
        <v>0.75673249551166966</v>
      </c>
    </row>
    <row r="37" spans="1:5" x14ac:dyDescent="0.25">
      <c r="A37" s="4" t="s">
        <v>34</v>
      </c>
      <c r="B37" s="1" t="s">
        <v>38</v>
      </c>
      <c r="C37" s="34">
        <v>1510</v>
      </c>
      <c r="D37" s="34">
        <v>918</v>
      </c>
      <c r="E37" s="36">
        <f t="shared" si="0"/>
        <v>0.60794701986754962</v>
      </c>
    </row>
    <row r="38" spans="1:5" x14ac:dyDescent="0.25">
      <c r="A38" s="4" t="s">
        <v>34</v>
      </c>
      <c r="B38" s="1" t="s">
        <v>39</v>
      </c>
      <c r="C38" s="34">
        <v>783</v>
      </c>
      <c r="D38" s="34">
        <v>542</v>
      </c>
      <c r="E38" s="36">
        <f t="shared" si="0"/>
        <v>0.69220945083014052</v>
      </c>
    </row>
    <row r="39" spans="1:5" x14ac:dyDescent="0.25">
      <c r="A39" s="4" t="s">
        <v>34</v>
      </c>
      <c r="B39" s="1" t="s">
        <v>40</v>
      </c>
      <c r="C39" s="34">
        <v>1383</v>
      </c>
      <c r="D39" s="34">
        <v>799</v>
      </c>
      <c r="E39" s="36">
        <f t="shared" si="0"/>
        <v>0.57772957339117859</v>
      </c>
    </row>
    <row r="40" spans="1:5" x14ac:dyDescent="0.25">
      <c r="A40" s="4" t="s">
        <v>34</v>
      </c>
      <c r="B40" s="1" t="s">
        <v>41</v>
      </c>
      <c r="C40" s="34">
        <v>773</v>
      </c>
      <c r="D40" s="34">
        <v>492</v>
      </c>
      <c r="E40" s="36">
        <f t="shared" si="0"/>
        <v>0.63648124191461841</v>
      </c>
    </row>
    <row r="41" spans="1:5" x14ac:dyDescent="0.25">
      <c r="A41" s="4" t="s">
        <v>34</v>
      </c>
      <c r="B41" s="1" t="s">
        <v>42</v>
      </c>
      <c r="C41" s="34">
        <v>1256</v>
      </c>
      <c r="D41" s="34">
        <v>854</v>
      </c>
      <c r="E41" s="36">
        <f t="shared" si="0"/>
        <v>0.67993630573248409</v>
      </c>
    </row>
    <row r="42" spans="1:5" x14ac:dyDescent="0.25">
      <c r="A42" s="4" t="s">
        <v>34</v>
      </c>
      <c r="B42" s="1" t="s">
        <v>43</v>
      </c>
      <c r="C42" s="34">
        <v>989</v>
      </c>
      <c r="D42" s="34">
        <v>641</v>
      </c>
      <c r="E42" s="36">
        <f t="shared" si="0"/>
        <v>0.64812942366026294</v>
      </c>
    </row>
    <row r="43" spans="1:5" x14ac:dyDescent="0.25">
      <c r="A43" s="4" t="s">
        <v>34</v>
      </c>
      <c r="B43" s="1" t="s">
        <v>44</v>
      </c>
      <c r="C43" s="34">
        <v>633</v>
      </c>
      <c r="D43" s="34">
        <v>388</v>
      </c>
      <c r="E43" s="36">
        <f t="shared" si="0"/>
        <v>0.61295418641390209</v>
      </c>
    </row>
    <row r="44" spans="1:5" x14ac:dyDescent="0.25">
      <c r="A44" s="4" t="s">
        <v>34</v>
      </c>
      <c r="B44" s="1" t="s">
        <v>45</v>
      </c>
      <c r="C44" s="34">
        <v>1091</v>
      </c>
      <c r="D44" s="34">
        <v>660</v>
      </c>
      <c r="E44" s="36">
        <f t="shared" si="0"/>
        <v>0.60494958753437211</v>
      </c>
    </row>
    <row r="45" spans="1:5" x14ac:dyDescent="0.25">
      <c r="A45" s="4" t="s">
        <v>34</v>
      </c>
      <c r="B45" s="1" t="s">
        <v>46</v>
      </c>
      <c r="C45" s="34">
        <v>891</v>
      </c>
      <c r="D45" s="34">
        <v>611</v>
      </c>
      <c r="E45" s="36">
        <f t="shared" si="0"/>
        <v>0.68574635241301907</v>
      </c>
    </row>
    <row r="46" spans="1:5" x14ac:dyDescent="0.25">
      <c r="A46" s="4" t="s">
        <v>34</v>
      </c>
      <c r="B46" s="1" t="s">
        <v>47</v>
      </c>
      <c r="C46" s="34">
        <v>1162</v>
      </c>
      <c r="D46" s="34">
        <v>912</v>
      </c>
      <c r="E46" s="36">
        <f t="shared" si="0"/>
        <v>0.78485370051635117</v>
      </c>
    </row>
    <row r="47" spans="1:5" ht="15.75" x14ac:dyDescent="0.25">
      <c r="A47" s="1"/>
      <c r="B47" s="6" t="s">
        <v>48</v>
      </c>
      <c r="C47" s="35">
        <f>SUM(C3:C46)</f>
        <v>46640</v>
      </c>
      <c r="D47" s="35">
        <f>SUM(D3:D46)</f>
        <v>30371</v>
      </c>
      <c r="E47" s="37">
        <f t="shared" si="0"/>
        <v>0.65117924528301885</v>
      </c>
    </row>
    <row r="48" spans="1:5" x14ac:dyDescent="0.25">
      <c r="A48" s="1"/>
      <c r="B48" s="1"/>
      <c r="C48" s="1"/>
      <c r="D48" s="1"/>
      <c r="E48" s="30">
        <f>STDEV(E3:E46)</f>
        <v>7.632151342444074E-2</v>
      </c>
    </row>
    <row r="49" spans="5:5" x14ac:dyDescent="0.25">
      <c r="E49" s="40"/>
    </row>
    <row r="50" spans="5:5" x14ac:dyDescent="0.25">
      <c r="E50" s="40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4" sqref="E14"/>
    </sheetView>
  </sheetViews>
  <sheetFormatPr defaultRowHeight="15" x14ac:dyDescent="0.25"/>
  <cols>
    <col min="3" max="3" width="11.7109375" customWidth="1"/>
  </cols>
  <sheetData>
    <row r="1" spans="1:3" x14ac:dyDescent="0.25">
      <c r="A1" s="69" t="s">
        <v>53</v>
      </c>
      <c r="B1" s="69"/>
      <c r="C1" s="69"/>
    </row>
    <row r="2" spans="1:3" ht="45" x14ac:dyDescent="0.25">
      <c r="A2" s="8"/>
      <c r="B2" s="50" t="s">
        <v>77</v>
      </c>
      <c r="C2" s="50" t="s">
        <v>78</v>
      </c>
    </row>
    <row r="3" spans="1:3" x14ac:dyDescent="0.25">
      <c r="A3" s="7" t="s">
        <v>1</v>
      </c>
      <c r="B3" s="51">
        <v>934</v>
      </c>
      <c r="C3" s="54">
        <v>0.66</v>
      </c>
    </row>
    <row r="4" spans="1:3" x14ac:dyDescent="0.25">
      <c r="A4" s="7" t="s">
        <v>9</v>
      </c>
      <c r="B4" s="52">
        <v>811</v>
      </c>
      <c r="C4" s="55">
        <v>0.66</v>
      </c>
    </row>
    <row r="5" spans="1:3" x14ac:dyDescent="0.25">
      <c r="A5" s="7" t="s">
        <v>19</v>
      </c>
      <c r="B5" s="52">
        <v>1216</v>
      </c>
      <c r="C5" s="55">
        <v>0.63</v>
      </c>
    </row>
    <row r="6" spans="1:3" x14ac:dyDescent="0.25">
      <c r="A6" s="7" t="s">
        <v>34</v>
      </c>
      <c r="B6" s="52">
        <v>1145</v>
      </c>
      <c r="C6" s="55">
        <v>0.64</v>
      </c>
    </row>
    <row r="7" spans="1:3" x14ac:dyDescent="0.25">
      <c r="A7" s="9" t="s">
        <v>54</v>
      </c>
      <c r="B7" s="53">
        <f>SUM(B3:B6)</f>
        <v>4106</v>
      </c>
      <c r="C7" s="49">
        <v>0.64</v>
      </c>
    </row>
    <row r="9" spans="1:3" ht="6.75" customHeight="1" x14ac:dyDescent="0.25"/>
    <row r="10" spans="1:3" ht="48" customHeight="1" x14ac:dyDescent="0.25">
      <c r="A10" s="70" t="s">
        <v>79</v>
      </c>
      <c r="B10" s="70"/>
      <c r="C10" s="70"/>
    </row>
    <row r="11" spans="1:3" x14ac:dyDescent="0.25">
      <c r="A11" s="70"/>
      <c r="B11" s="70"/>
      <c r="C11" s="70"/>
    </row>
    <row r="12" spans="1:3" ht="27" customHeight="1" x14ac:dyDescent="0.25">
      <c r="A12" s="70"/>
      <c r="B12" s="70"/>
      <c r="C12" s="70"/>
    </row>
  </sheetData>
  <mergeCells count="2">
    <mergeCell ref="A1:C1"/>
    <mergeCell ref="A10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Chronic Diseases</vt:lpstr>
      <vt:lpstr>Screenings</vt:lpstr>
      <vt:lpstr>Portal Adoption Rate</vt:lpstr>
      <vt:lpstr>INR Time In Range</vt:lpstr>
    </vt:vector>
  </TitlesOfParts>
  <Company>Valley Medical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2017-01-06T19:47:19Z</cp:lastPrinted>
  <dcterms:created xsi:type="dcterms:W3CDTF">2016-03-29T15:53:54Z</dcterms:created>
  <dcterms:modified xsi:type="dcterms:W3CDTF">2017-01-10T18:55:56Z</dcterms:modified>
</cp:coreProperties>
</file>