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Chronic Disease" sheetId="1" r:id="rId1"/>
    <sheet name="Screenings" sheetId="2" r:id="rId2"/>
    <sheet name="Pediatric Wellness" sheetId="3" r:id="rId3"/>
    <sheet name="Utilization" sheetId="4" r:id="rId4"/>
    <sheet name="Portal Adoption Rate" sheetId="5" r:id="rId5"/>
    <sheet name="Continuity of Care" sheetId="7" r:id="rId6"/>
    <sheet name="Continuity of Care per Dyad" sheetId="8" r:id="rId7"/>
  </sheets>
  <calcPr calcId="145621"/>
</workbook>
</file>

<file path=xl/calcChain.xml><?xml version="1.0" encoding="utf-8"?>
<calcChain xmlns="http://schemas.openxmlformats.org/spreadsheetml/2006/main">
  <c r="E44" i="7" l="1"/>
  <c r="E44" i="5"/>
  <c r="K44" i="2"/>
  <c r="D44" i="7" l="1"/>
  <c r="C44" i="7"/>
  <c r="E3" i="7"/>
  <c r="E17" i="7"/>
  <c r="E16" i="7"/>
  <c r="E9" i="7"/>
  <c r="E29" i="7"/>
  <c r="E43" i="7"/>
  <c r="E42" i="7"/>
  <c r="E8" i="7"/>
  <c r="E28" i="7"/>
  <c r="E7" i="7"/>
  <c r="E27" i="7"/>
  <c r="E41" i="7"/>
  <c r="E6" i="7"/>
  <c r="E26" i="7"/>
  <c r="E25" i="7"/>
  <c r="E24" i="7"/>
  <c r="E23" i="7"/>
  <c r="E22" i="7"/>
  <c r="E40" i="7"/>
  <c r="E21" i="7"/>
  <c r="E15" i="7"/>
  <c r="E20" i="7"/>
  <c r="E14" i="7"/>
  <c r="E19" i="7"/>
  <c r="E5" i="7"/>
  <c r="E18" i="7"/>
  <c r="E4" i="7"/>
  <c r="E13" i="7"/>
  <c r="E39" i="7"/>
  <c r="E38" i="7"/>
  <c r="E37" i="7"/>
  <c r="E36" i="7"/>
  <c r="E35" i="7"/>
  <c r="E34" i="7"/>
  <c r="E12" i="7"/>
  <c r="E11" i="7"/>
  <c r="E33" i="7"/>
  <c r="E10" i="7"/>
  <c r="E32" i="7"/>
  <c r="E31" i="7"/>
  <c r="E30" i="7"/>
  <c r="D27" i="8" l="1"/>
  <c r="B27" i="8"/>
  <c r="D23" i="8"/>
  <c r="B23" i="8"/>
  <c r="D17" i="8"/>
  <c r="B15" i="8"/>
  <c r="D15" i="8" s="1"/>
  <c r="D10" i="8"/>
  <c r="D8" i="8"/>
  <c r="B6" i="8"/>
  <c r="D6" i="8" s="1"/>
  <c r="I15" i="8"/>
  <c r="G13" i="8"/>
  <c r="I13" i="8" s="1"/>
  <c r="G8" i="8"/>
  <c r="I8" i="8" s="1"/>
  <c r="S18" i="8"/>
  <c r="Q16" i="8"/>
  <c r="S16" i="8" s="1"/>
  <c r="S12" i="8"/>
  <c r="Q10" i="8"/>
  <c r="S10" i="8" s="1"/>
  <c r="Q6" i="8"/>
  <c r="S6" i="8" s="1"/>
  <c r="L30" i="8"/>
  <c r="N30" i="8" s="1"/>
  <c r="L26" i="8"/>
  <c r="N26" i="8" s="1"/>
  <c r="L22" i="8"/>
  <c r="N22" i="8" s="1"/>
  <c r="L18" i="8"/>
  <c r="N18" i="8" s="1"/>
  <c r="L14" i="8"/>
  <c r="N14" i="8" s="1"/>
  <c r="L6" i="8"/>
  <c r="N6" i="8" s="1"/>
  <c r="L10" i="8"/>
  <c r="N10" i="8" s="1"/>
  <c r="D44" i="5" l="1"/>
  <c r="C44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3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3" i="4"/>
  <c r="F44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3" i="4"/>
  <c r="G44" i="4" l="1"/>
  <c r="D44" i="4"/>
  <c r="E44" i="4" s="1"/>
  <c r="C44" i="4"/>
  <c r="G43" i="3"/>
  <c r="F4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D43" i="3" l="1"/>
  <c r="C43" i="3"/>
  <c r="E11" i="3"/>
  <c r="E12" i="3"/>
  <c r="E13" i="3"/>
  <c r="E14" i="3"/>
  <c r="E15" i="3"/>
  <c r="E16" i="3"/>
  <c r="E17" i="3"/>
  <c r="E18" i="3"/>
  <c r="E19" i="3"/>
  <c r="E21" i="3"/>
  <c r="E22" i="3"/>
  <c r="E23" i="3"/>
  <c r="E25" i="3"/>
  <c r="E26" i="3"/>
  <c r="E27" i="3"/>
  <c r="E28" i="3"/>
  <c r="E29" i="3"/>
  <c r="E30" i="3"/>
  <c r="E37" i="3"/>
  <c r="E32" i="3"/>
  <c r="E33" i="3"/>
  <c r="E34" i="3"/>
  <c r="E35" i="3"/>
  <c r="E36" i="3"/>
  <c r="E38" i="3"/>
  <c r="E39" i="3"/>
  <c r="E40" i="3"/>
  <c r="E42" i="3"/>
  <c r="E10" i="3"/>
  <c r="E43" i="3" l="1"/>
  <c r="J44" i="2"/>
  <c r="I4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3" i="2"/>
  <c r="G44" i="2"/>
  <c r="F44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3" i="2"/>
  <c r="D44" i="2"/>
  <c r="C44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3" i="2"/>
  <c r="P44" i="1"/>
  <c r="Q44" i="1" s="1"/>
  <c r="O44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3" i="1"/>
  <c r="M44" i="1"/>
  <c r="L44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3" i="1"/>
  <c r="J44" i="1"/>
  <c r="H4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3" i="1"/>
  <c r="E44" i="2" l="1"/>
  <c r="H44" i="2"/>
  <c r="N44" i="1"/>
  <c r="D4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F44" i="1"/>
  <c r="C44" i="1"/>
  <c r="E44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3" i="1"/>
  <c r="E3" i="1"/>
  <c r="G44" i="1" l="1"/>
  <c r="K44" i="1"/>
  <c r="I44" i="1"/>
</calcChain>
</file>

<file path=xl/sharedStrings.xml><?xml version="1.0" encoding="utf-8"?>
<sst xmlns="http://schemas.openxmlformats.org/spreadsheetml/2006/main" count="650" uniqueCount="99">
  <si>
    <t>Statin Use</t>
  </si>
  <si>
    <t>A1c Control</t>
  </si>
  <si>
    <t>A1c 2x/yr</t>
  </si>
  <si>
    <t>BP control</t>
  </si>
  <si>
    <t>CAD statin use</t>
  </si>
  <si>
    <t>HTN</t>
  </si>
  <si>
    <t>Providers</t>
  </si>
  <si>
    <t># of Pts with Diabetes</t>
  </si>
  <si>
    <t>Satisfied</t>
  </si>
  <si>
    <t>% Satisfied</t>
  </si>
  <si>
    <t>% satisfied</t>
  </si>
  <si>
    <t># Pts with  CAD</t>
  </si>
  <si>
    <t># Pts with HTN</t>
  </si>
  <si>
    <t>AMC</t>
  </si>
  <si>
    <t>canderson</t>
  </si>
  <si>
    <t>jpolgar</t>
  </si>
  <si>
    <t>jsamale</t>
  </si>
  <si>
    <t>pkeough</t>
  </si>
  <si>
    <t>rmidler</t>
  </si>
  <si>
    <t>rvigderman</t>
  </si>
  <si>
    <t>tfurcolo</t>
  </si>
  <si>
    <t>EHC</t>
  </si>
  <si>
    <t>cviele</t>
  </si>
  <si>
    <t>dslack</t>
  </si>
  <si>
    <t>ecory</t>
  </si>
  <si>
    <t>jfeinland</t>
  </si>
  <si>
    <t>klopezdelcastillo</t>
  </si>
  <si>
    <t>lschwartz</t>
  </si>
  <si>
    <t>tkreek</t>
  </si>
  <si>
    <t>yperry</t>
  </si>
  <si>
    <t>GHC</t>
  </si>
  <si>
    <t>jppalmer</t>
  </si>
  <si>
    <t>kkrauskopf</t>
  </si>
  <si>
    <t>lappleton</t>
  </si>
  <si>
    <t>mgump</t>
  </si>
  <si>
    <t>mwalker</t>
  </si>
  <si>
    <t>ndoubleday</t>
  </si>
  <si>
    <t>pbuchanan</t>
  </si>
  <si>
    <t>pcarlan</t>
  </si>
  <si>
    <t>piverson</t>
  </si>
  <si>
    <t>rkatz</t>
  </si>
  <si>
    <t>rpotee</t>
  </si>
  <si>
    <t>sshumway</t>
  </si>
  <si>
    <t>NHC</t>
  </si>
  <si>
    <t>aesrick</t>
  </si>
  <si>
    <t>bgreen</t>
  </si>
  <si>
    <t>cnormandin1</t>
  </si>
  <si>
    <t>dkaufman</t>
  </si>
  <si>
    <t>eerickson</t>
  </si>
  <si>
    <t>egraef</t>
  </si>
  <si>
    <t>fkim</t>
  </si>
  <si>
    <t>gblanchard</t>
  </si>
  <si>
    <t>hsimkin</t>
  </si>
  <si>
    <t>jdepiero</t>
  </si>
  <si>
    <t>msharron</t>
  </si>
  <si>
    <t>pthaler</t>
  </si>
  <si>
    <t>sesrick</t>
  </si>
  <si>
    <t>skillip</t>
  </si>
  <si>
    <t>Grand Total</t>
  </si>
  <si>
    <t>Colorectal Screening</t>
  </si>
  <si>
    <t>Chlamydia Screening</t>
  </si>
  <si>
    <t>Number of women</t>
  </si>
  <si>
    <t># with breast cancer screening</t>
  </si>
  <si>
    <t># of patients</t>
  </si>
  <si>
    <t>satisfied</t>
  </si>
  <si>
    <t># satisfied</t>
  </si>
  <si>
    <t>Pediatric Wellness 3-6 year olds</t>
  </si>
  <si>
    <t>Adolescents Wellness 12-21 y/o</t>
  </si>
  <si>
    <t># of pediatric visits 3-6</t>
  </si>
  <si>
    <t># of Adolescent 12-21</t>
  </si>
  <si>
    <t>CT Orders</t>
  </si>
  <si>
    <t>MRI Orders</t>
  </si>
  <si>
    <t>Patients Seen</t>
  </si>
  <si>
    <t>CT's</t>
  </si>
  <si>
    <t>Rate/1000</t>
  </si>
  <si>
    <t>MRI's</t>
  </si>
  <si>
    <t>Portal Adoption Rate</t>
  </si>
  <si>
    <t>Y</t>
  </si>
  <si>
    <t>Rate</t>
  </si>
  <si>
    <t>Continuity of Care</t>
  </si>
  <si>
    <t>Visits</t>
  </si>
  <si>
    <t>Visit with Usual Provider</t>
  </si>
  <si>
    <t>% seen by provider</t>
  </si>
  <si>
    <t>cnormandin</t>
  </si>
  <si>
    <t>Seen by Dyad</t>
  </si>
  <si>
    <t>%</t>
  </si>
  <si>
    <t>Team 1</t>
  </si>
  <si>
    <t>Pod 1</t>
  </si>
  <si>
    <t>Pod 2</t>
  </si>
  <si>
    <t>Team 2</t>
  </si>
  <si>
    <t>jpalmer</t>
  </si>
  <si>
    <t>jDePiero</t>
  </si>
  <si>
    <t>Msharron</t>
  </si>
  <si>
    <t>Team 3</t>
  </si>
  <si>
    <t>Breast Cancer Screening</t>
  </si>
  <si>
    <t>n/a</t>
  </si>
  <si>
    <t>Eerickson</t>
  </si>
  <si>
    <t>A1C Control</t>
  </si>
  <si>
    <t># 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</si>
</sst>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0" fillId="10" borderId="0" xfId="0" applyFill="1"/>
    <xf numFmtId="0" fontId="0" fillId="3" borderId="0" xfId="0" applyFill="1"/>
    <xf numFmtId="0" fontId="0" fillId="6" borderId="0" xfId="0" applyFill="1"/>
    <xf numFmtId="0" fontId="0" fillId="2" borderId="0" xfId="0" applyFill="1"/>
    <xf numFmtId="0" fontId="0" fillId="0" borderId="0" xfId="0" applyAlignment="1"/>
    <xf numFmtId="0" fontId="0" fillId="0" borderId="0" xfId="0"/>
    <xf numFmtId="0" fontId="0" fillId="10" borderId="0" xfId="0" applyFill="1"/>
    <xf numFmtId="0" fontId="0" fillId="3" borderId="0" xfId="0" applyFill="1"/>
    <xf numFmtId="0" fontId="2" fillId="0" borderId="0" xfId="0" applyFont="1"/>
    <xf numFmtId="9" fontId="1" fillId="0" borderId="0" xfId="1" applyFont="1"/>
    <xf numFmtId="0" fontId="5" fillId="2" borderId="0" xfId="0" applyFont="1" applyFill="1"/>
    <xf numFmtId="0" fontId="0" fillId="15" borderId="0" xfId="0" applyFill="1"/>
    <xf numFmtId="0" fontId="0" fillId="0" borderId="0" xfId="0"/>
    <xf numFmtId="0" fontId="0" fillId="11" borderId="0" xfId="0" applyFill="1"/>
    <xf numFmtId="0" fontId="0" fillId="10" borderId="0" xfId="0" applyFill="1"/>
    <xf numFmtId="0" fontId="0" fillId="2" borderId="0" xfId="0" applyFill="1"/>
    <xf numFmtId="0" fontId="2" fillId="0" borderId="0" xfId="0" applyFont="1"/>
    <xf numFmtId="9" fontId="1" fillId="0" borderId="0" xfId="1" applyFont="1"/>
    <xf numFmtId="0" fontId="0" fillId="15" borderId="0" xfId="0" applyFill="1"/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0" fillId="11" borderId="0" xfId="0" applyFill="1"/>
    <xf numFmtId="0" fontId="0" fillId="10" borderId="0" xfId="0" applyFill="1"/>
    <xf numFmtId="0" fontId="0" fillId="14" borderId="0" xfId="0" applyFill="1"/>
    <xf numFmtId="0" fontId="0" fillId="15" borderId="0" xfId="0" applyFill="1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/>
    <xf numFmtId="0" fontId="0" fillId="10" borderId="0" xfId="0" applyFill="1"/>
    <xf numFmtId="0" fontId="0" fillId="3" borderId="0" xfId="0" applyFill="1"/>
    <xf numFmtId="0" fontId="0" fillId="6" borderId="0" xfId="0" applyFill="1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9" fontId="0" fillId="0" borderId="0" xfId="1" applyFont="1"/>
    <xf numFmtId="0" fontId="2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11" borderId="0" xfId="0" applyFill="1"/>
    <xf numFmtId="0" fontId="0" fillId="14" borderId="0" xfId="0" applyFill="1"/>
    <xf numFmtId="0" fontId="0" fillId="15" borderId="0" xfId="0" applyFill="1"/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0" fillId="0" borderId="0" xfId="1" applyFont="1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center" vertical="center"/>
    </xf>
    <xf numFmtId="0" fontId="0" fillId="0" borderId="0" xfId="0" applyAlignment="1"/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9" fontId="2" fillId="0" borderId="0" xfId="1" applyFont="1"/>
    <xf numFmtId="0" fontId="2" fillId="11" borderId="0" xfId="0" applyFont="1" applyFill="1"/>
    <xf numFmtId="9" fontId="0" fillId="0" borderId="0" xfId="0" applyNumberFormat="1"/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Fill="1" applyBorder="1" applyAlignment="1">
      <alignment horizontal="right"/>
    </xf>
    <xf numFmtId="9" fontId="1" fillId="0" borderId="0" xfId="1" applyFont="1" applyAlignment="1">
      <alignment horizontal="right"/>
    </xf>
    <xf numFmtId="9" fontId="1" fillId="0" borderId="0" xfId="1" applyFont="1" applyFill="1" applyBorder="1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2" fillId="18" borderId="1" xfId="0" applyFont="1" applyFill="1" applyBorder="1"/>
    <xf numFmtId="9" fontId="0" fillId="0" borderId="2" xfId="1" applyFont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9" fontId="2" fillId="18" borderId="4" xfId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6" xfId="0" applyBorder="1"/>
    <xf numFmtId="0" fontId="2" fillId="1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center" wrapText="1"/>
    </xf>
    <xf numFmtId="0" fontId="0" fillId="0" borderId="0" xfId="1" applyNumberFormat="1" applyFont="1" applyAlignment="1">
      <alignment horizontal="center" vertical="center"/>
    </xf>
    <xf numFmtId="9" fontId="2" fillId="18" borderId="1" xfId="1" applyFont="1" applyFill="1" applyBorder="1"/>
    <xf numFmtId="0" fontId="2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2" fillId="18" borderId="4" xfId="0" applyNumberFormat="1" applyFont="1" applyFill="1" applyBorder="1"/>
    <xf numFmtId="164" fontId="2" fillId="18" borderId="1" xfId="0" applyNumberFormat="1" applyFont="1" applyFill="1" applyBorder="1"/>
    <xf numFmtId="0" fontId="3" fillId="18" borderId="1" xfId="0" applyFont="1" applyFill="1" applyBorder="1"/>
    <xf numFmtId="9" fontId="2" fillId="18" borderId="1" xfId="1" applyFont="1" applyFill="1" applyBorder="1" applyAlignment="1">
      <alignment wrapText="1"/>
    </xf>
    <xf numFmtId="0" fontId="2" fillId="8" borderId="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D11" sqref="D11"/>
    </sheetView>
  </sheetViews>
  <sheetFormatPr defaultRowHeight="15" x14ac:dyDescent="0.25"/>
  <cols>
    <col min="2" max="2" width="13" customWidth="1"/>
    <col min="3" max="3" width="11.28515625" style="68" customWidth="1"/>
    <col min="4" max="11" width="9.140625" style="68"/>
    <col min="12" max="12" width="10.28515625" customWidth="1"/>
    <col min="13" max="13" width="9.42578125" customWidth="1"/>
    <col min="16" max="17" width="9.140625" style="68"/>
  </cols>
  <sheetData>
    <row r="1" spans="1:17" x14ac:dyDescent="0.25">
      <c r="A1" s="1"/>
      <c r="B1" s="1"/>
      <c r="D1" s="94" t="s">
        <v>0</v>
      </c>
      <c r="E1" s="95"/>
      <c r="F1" s="96" t="s">
        <v>1</v>
      </c>
      <c r="G1" s="97"/>
      <c r="H1" s="98" t="s">
        <v>2</v>
      </c>
      <c r="I1" s="95"/>
      <c r="J1" s="99" t="s">
        <v>3</v>
      </c>
      <c r="K1" s="100"/>
      <c r="L1" s="1"/>
      <c r="M1" s="90" t="s">
        <v>4</v>
      </c>
      <c r="N1" s="91"/>
      <c r="O1" s="1"/>
      <c r="P1" s="92" t="s">
        <v>5</v>
      </c>
      <c r="Q1" s="93"/>
    </row>
    <row r="2" spans="1:17" ht="45" x14ac:dyDescent="0.25">
      <c r="A2" s="1"/>
      <c r="B2" s="75" t="s">
        <v>6</v>
      </c>
      <c r="C2" s="76" t="s">
        <v>7</v>
      </c>
      <c r="D2" s="77" t="s">
        <v>8</v>
      </c>
      <c r="E2" s="78" t="s">
        <v>9</v>
      </c>
      <c r="F2" s="79" t="s">
        <v>97</v>
      </c>
      <c r="G2" s="78" t="s">
        <v>10</v>
      </c>
      <c r="H2" s="79" t="s">
        <v>2</v>
      </c>
      <c r="I2" s="78" t="s">
        <v>10</v>
      </c>
      <c r="J2" s="79" t="s">
        <v>3</v>
      </c>
      <c r="K2" s="78" t="s">
        <v>10</v>
      </c>
      <c r="L2" s="80" t="s">
        <v>11</v>
      </c>
      <c r="M2" s="79" t="s">
        <v>4</v>
      </c>
      <c r="N2" s="78" t="s">
        <v>10</v>
      </c>
      <c r="O2" s="81" t="s">
        <v>12</v>
      </c>
      <c r="P2" s="79" t="s">
        <v>98</v>
      </c>
      <c r="Q2" s="78" t="s">
        <v>10</v>
      </c>
    </row>
    <row r="3" spans="1:17" x14ac:dyDescent="0.25">
      <c r="A3" s="5" t="s">
        <v>13</v>
      </c>
      <c r="B3" s="1" t="s">
        <v>14</v>
      </c>
      <c r="C3" s="68">
        <v>59</v>
      </c>
      <c r="D3" s="68">
        <v>42</v>
      </c>
      <c r="E3" s="71">
        <f>D3/C3</f>
        <v>0.71186440677966101</v>
      </c>
      <c r="F3" s="68">
        <v>54</v>
      </c>
      <c r="G3" s="71">
        <f>F3/C3</f>
        <v>0.9152542372881356</v>
      </c>
      <c r="H3" s="68">
        <v>26</v>
      </c>
      <c r="I3" s="71">
        <f>H3/C3</f>
        <v>0.44067796610169491</v>
      </c>
      <c r="J3" s="68">
        <v>43</v>
      </c>
      <c r="K3" s="71">
        <f>J3/C3</f>
        <v>0.72881355932203384</v>
      </c>
      <c r="L3" s="68">
        <v>16</v>
      </c>
      <c r="M3" s="82">
        <v>15</v>
      </c>
      <c r="N3" s="71">
        <f>M3/L3</f>
        <v>0.9375</v>
      </c>
      <c r="O3" s="82">
        <v>299</v>
      </c>
      <c r="P3" s="82">
        <v>269</v>
      </c>
      <c r="Q3" s="71">
        <f>P3/O3</f>
        <v>0.89966555183946484</v>
      </c>
    </row>
    <row r="4" spans="1:17" x14ac:dyDescent="0.25">
      <c r="A4" s="5" t="s">
        <v>13</v>
      </c>
      <c r="B4" s="1" t="s">
        <v>15</v>
      </c>
      <c r="C4" s="68">
        <v>74</v>
      </c>
      <c r="D4" s="68">
        <v>46</v>
      </c>
      <c r="E4" s="71">
        <f t="shared" ref="E4:E44" si="0">D4/C4</f>
        <v>0.6216216216216216</v>
      </c>
      <c r="F4" s="68">
        <v>61</v>
      </c>
      <c r="G4" s="71">
        <f t="shared" ref="G4:G44" si="1">F4/C4</f>
        <v>0.82432432432432434</v>
      </c>
      <c r="H4" s="68">
        <v>54</v>
      </c>
      <c r="I4" s="71">
        <f t="shared" ref="I4:I44" si="2">H4/C4</f>
        <v>0.72972972972972971</v>
      </c>
      <c r="J4" s="68">
        <v>52</v>
      </c>
      <c r="K4" s="71">
        <f t="shared" ref="K4:K44" si="3">J4/C4</f>
        <v>0.70270270270270274</v>
      </c>
      <c r="L4" s="68">
        <v>28</v>
      </c>
      <c r="M4" s="82">
        <v>25</v>
      </c>
      <c r="N4" s="71">
        <f t="shared" ref="N4:N44" si="4">M4/L4</f>
        <v>0.8928571428571429</v>
      </c>
      <c r="O4" s="82">
        <v>267</v>
      </c>
      <c r="P4" s="82">
        <v>190</v>
      </c>
      <c r="Q4" s="71">
        <f t="shared" ref="Q4:Q44" si="5">P4/O4</f>
        <v>0.71161048689138573</v>
      </c>
    </row>
    <row r="5" spans="1:17" x14ac:dyDescent="0.25">
      <c r="A5" s="5" t="s">
        <v>13</v>
      </c>
      <c r="B5" s="1" t="s">
        <v>16</v>
      </c>
      <c r="C5" s="68">
        <v>67</v>
      </c>
      <c r="D5" s="68">
        <v>47</v>
      </c>
      <c r="E5" s="71">
        <f t="shared" si="0"/>
        <v>0.70149253731343286</v>
      </c>
      <c r="F5" s="68">
        <v>51</v>
      </c>
      <c r="G5" s="71">
        <f t="shared" si="1"/>
        <v>0.76119402985074625</v>
      </c>
      <c r="H5" s="68">
        <v>38</v>
      </c>
      <c r="I5" s="71">
        <f t="shared" si="2"/>
        <v>0.56716417910447758</v>
      </c>
      <c r="J5" s="68">
        <v>42</v>
      </c>
      <c r="K5" s="71">
        <f t="shared" si="3"/>
        <v>0.62686567164179108</v>
      </c>
      <c r="L5" s="68">
        <v>14</v>
      </c>
      <c r="M5" s="82">
        <v>12</v>
      </c>
      <c r="N5" s="71">
        <f t="shared" si="4"/>
        <v>0.8571428571428571</v>
      </c>
      <c r="O5" s="82">
        <v>192</v>
      </c>
      <c r="P5" s="82">
        <v>131</v>
      </c>
      <c r="Q5" s="71">
        <f t="shared" si="5"/>
        <v>0.68229166666666663</v>
      </c>
    </row>
    <row r="6" spans="1:17" x14ac:dyDescent="0.25">
      <c r="A6" s="5" t="s">
        <v>13</v>
      </c>
      <c r="B6" s="1" t="s">
        <v>17</v>
      </c>
      <c r="C6" s="68">
        <v>57</v>
      </c>
      <c r="D6" s="68">
        <v>37</v>
      </c>
      <c r="E6" s="71">
        <f t="shared" si="0"/>
        <v>0.64912280701754388</v>
      </c>
      <c r="F6" s="68">
        <v>41</v>
      </c>
      <c r="G6" s="71">
        <f t="shared" si="1"/>
        <v>0.7192982456140351</v>
      </c>
      <c r="H6" s="68">
        <v>35</v>
      </c>
      <c r="I6" s="71">
        <f t="shared" si="2"/>
        <v>0.61403508771929827</v>
      </c>
      <c r="J6" s="68">
        <v>45</v>
      </c>
      <c r="K6" s="71">
        <f t="shared" si="3"/>
        <v>0.78947368421052633</v>
      </c>
      <c r="L6" s="68">
        <v>10</v>
      </c>
      <c r="M6" s="82">
        <v>10</v>
      </c>
      <c r="N6" s="71">
        <f t="shared" si="4"/>
        <v>1</v>
      </c>
      <c r="O6" s="82">
        <v>180</v>
      </c>
      <c r="P6" s="82">
        <v>151</v>
      </c>
      <c r="Q6" s="71">
        <f t="shared" si="5"/>
        <v>0.83888888888888891</v>
      </c>
    </row>
    <row r="7" spans="1:17" x14ac:dyDescent="0.25">
      <c r="A7" s="5" t="s">
        <v>13</v>
      </c>
      <c r="B7" s="1" t="s">
        <v>18</v>
      </c>
      <c r="C7" s="68">
        <v>125</v>
      </c>
      <c r="D7" s="68">
        <v>110</v>
      </c>
      <c r="E7" s="71">
        <f t="shared" si="0"/>
        <v>0.88</v>
      </c>
      <c r="F7" s="68">
        <v>117</v>
      </c>
      <c r="G7" s="71">
        <f t="shared" si="1"/>
        <v>0.93600000000000005</v>
      </c>
      <c r="H7" s="68">
        <v>94</v>
      </c>
      <c r="I7" s="71">
        <f t="shared" si="2"/>
        <v>0.752</v>
      </c>
      <c r="J7" s="68">
        <v>63</v>
      </c>
      <c r="K7" s="71">
        <f t="shared" si="3"/>
        <v>0.504</v>
      </c>
      <c r="L7" s="68">
        <v>82</v>
      </c>
      <c r="M7" s="82">
        <v>78</v>
      </c>
      <c r="N7" s="71">
        <f t="shared" si="4"/>
        <v>0.95121951219512191</v>
      </c>
      <c r="O7" s="82">
        <v>452</v>
      </c>
      <c r="P7" s="82">
        <v>388</v>
      </c>
      <c r="Q7" s="71">
        <f t="shared" si="5"/>
        <v>0.8584070796460177</v>
      </c>
    </row>
    <row r="8" spans="1:17" x14ac:dyDescent="0.25">
      <c r="A8" s="5" t="s">
        <v>13</v>
      </c>
      <c r="B8" s="1" t="s">
        <v>19</v>
      </c>
      <c r="C8" s="68">
        <v>144</v>
      </c>
      <c r="D8" s="68">
        <v>87</v>
      </c>
      <c r="E8" s="71">
        <f t="shared" si="0"/>
        <v>0.60416666666666663</v>
      </c>
      <c r="F8" s="68">
        <v>110</v>
      </c>
      <c r="G8" s="71">
        <f t="shared" si="1"/>
        <v>0.76388888888888884</v>
      </c>
      <c r="H8" s="68">
        <v>91</v>
      </c>
      <c r="I8" s="71">
        <f t="shared" si="2"/>
        <v>0.63194444444444442</v>
      </c>
      <c r="J8" s="68">
        <v>82</v>
      </c>
      <c r="K8" s="71">
        <f t="shared" si="3"/>
        <v>0.56944444444444442</v>
      </c>
      <c r="L8" s="68">
        <v>54</v>
      </c>
      <c r="M8" s="82">
        <v>49</v>
      </c>
      <c r="N8" s="71">
        <f t="shared" si="4"/>
        <v>0.90740740740740744</v>
      </c>
      <c r="O8" s="82">
        <v>351</v>
      </c>
      <c r="P8" s="82">
        <v>256</v>
      </c>
      <c r="Q8" s="71">
        <f t="shared" si="5"/>
        <v>0.72934472934472938</v>
      </c>
    </row>
    <row r="9" spans="1:17" x14ac:dyDescent="0.25">
      <c r="A9" s="5" t="s">
        <v>13</v>
      </c>
      <c r="B9" s="1" t="s">
        <v>20</v>
      </c>
      <c r="C9" s="68">
        <v>117</v>
      </c>
      <c r="D9" s="68">
        <v>76</v>
      </c>
      <c r="E9" s="71">
        <f t="shared" si="0"/>
        <v>0.6495726495726496</v>
      </c>
      <c r="F9" s="68">
        <v>99</v>
      </c>
      <c r="G9" s="71">
        <f t="shared" si="1"/>
        <v>0.84615384615384615</v>
      </c>
      <c r="H9" s="68">
        <v>77</v>
      </c>
      <c r="I9" s="71">
        <f t="shared" si="2"/>
        <v>0.65811965811965811</v>
      </c>
      <c r="J9" s="68">
        <v>61</v>
      </c>
      <c r="K9" s="71">
        <f t="shared" si="3"/>
        <v>0.5213675213675214</v>
      </c>
      <c r="L9" s="68">
        <v>48</v>
      </c>
      <c r="M9" s="82">
        <v>43</v>
      </c>
      <c r="N9" s="71">
        <f t="shared" si="4"/>
        <v>0.89583333333333337</v>
      </c>
      <c r="O9" s="82">
        <v>342</v>
      </c>
      <c r="P9" s="82">
        <v>280</v>
      </c>
      <c r="Q9" s="71">
        <f t="shared" si="5"/>
        <v>0.81871345029239762</v>
      </c>
    </row>
    <row r="10" spans="1:17" x14ac:dyDescent="0.25">
      <c r="A10" s="2" t="s">
        <v>21</v>
      </c>
      <c r="B10" s="1" t="s">
        <v>22</v>
      </c>
      <c r="C10" s="68">
        <v>45</v>
      </c>
      <c r="D10" s="68">
        <v>27</v>
      </c>
      <c r="E10" s="71">
        <f t="shared" si="0"/>
        <v>0.6</v>
      </c>
      <c r="F10" s="68">
        <v>40</v>
      </c>
      <c r="G10" s="71">
        <f t="shared" si="1"/>
        <v>0.88888888888888884</v>
      </c>
      <c r="H10" s="68">
        <v>33</v>
      </c>
      <c r="I10" s="71">
        <f t="shared" si="2"/>
        <v>0.73333333333333328</v>
      </c>
      <c r="J10" s="68">
        <v>36</v>
      </c>
      <c r="K10" s="71">
        <f t="shared" si="3"/>
        <v>0.8</v>
      </c>
      <c r="L10" s="68">
        <v>11</v>
      </c>
      <c r="M10" s="82">
        <v>10</v>
      </c>
      <c r="N10" s="71">
        <f t="shared" si="4"/>
        <v>0.90909090909090906</v>
      </c>
      <c r="O10" s="82">
        <v>168</v>
      </c>
      <c r="P10" s="82">
        <v>122</v>
      </c>
      <c r="Q10" s="71">
        <f t="shared" si="5"/>
        <v>0.72619047619047616</v>
      </c>
    </row>
    <row r="11" spans="1:17" x14ac:dyDescent="0.25">
      <c r="A11" s="2" t="s">
        <v>21</v>
      </c>
      <c r="B11" s="1" t="s">
        <v>23</v>
      </c>
      <c r="C11" s="68">
        <v>118</v>
      </c>
      <c r="D11" s="68">
        <v>95</v>
      </c>
      <c r="E11" s="71">
        <f t="shared" si="0"/>
        <v>0.80508474576271183</v>
      </c>
      <c r="F11" s="68">
        <v>100</v>
      </c>
      <c r="G11" s="71">
        <f t="shared" si="1"/>
        <v>0.84745762711864403</v>
      </c>
      <c r="H11" s="68">
        <v>97</v>
      </c>
      <c r="I11" s="71">
        <f t="shared" si="2"/>
        <v>0.82203389830508478</v>
      </c>
      <c r="J11" s="68">
        <v>73</v>
      </c>
      <c r="K11" s="71">
        <f t="shared" si="3"/>
        <v>0.61864406779661019</v>
      </c>
      <c r="L11" s="68">
        <v>54</v>
      </c>
      <c r="M11" s="82">
        <v>47</v>
      </c>
      <c r="N11" s="71">
        <f t="shared" si="4"/>
        <v>0.87037037037037035</v>
      </c>
      <c r="O11" s="82">
        <v>343</v>
      </c>
      <c r="P11" s="82">
        <v>283</v>
      </c>
      <c r="Q11" s="71">
        <f t="shared" si="5"/>
        <v>0.82507288629737607</v>
      </c>
    </row>
    <row r="12" spans="1:17" x14ac:dyDescent="0.25">
      <c r="A12" s="2" t="s">
        <v>21</v>
      </c>
      <c r="B12" s="1" t="s">
        <v>24</v>
      </c>
      <c r="C12" s="68">
        <v>45</v>
      </c>
      <c r="D12" s="68">
        <v>37</v>
      </c>
      <c r="E12" s="71">
        <f t="shared" si="0"/>
        <v>0.82222222222222219</v>
      </c>
      <c r="F12" s="68">
        <v>40</v>
      </c>
      <c r="G12" s="71">
        <f t="shared" si="1"/>
        <v>0.88888888888888884</v>
      </c>
      <c r="H12" s="68">
        <v>32</v>
      </c>
      <c r="I12" s="71">
        <f t="shared" si="2"/>
        <v>0.71111111111111114</v>
      </c>
      <c r="J12" s="68">
        <v>29</v>
      </c>
      <c r="K12" s="71">
        <f t="shared" si="3"/>
        <v>0.64444444444444449</v>
      </c>
      <c r="L12" s="68">
        <v>12</v>
      </c>
      <c r="M12" s="82">
        <v>11</v>
      </c>
      <c r="N12" s="71">
        <f t="shared" si="4"/>
        <v>0.91666666666666663</v>
      </c>
      <c r="O12" s="82">
        <v>160</v>
      </c>
      <c r="P12" s="82">
        <v>125</v>
      </c>
      <c r="Q12" s="71">
        <f t="shared" si="5"/>
        <v>0.78125</v>
      </c>
    </row>
    <row r="13" spans="1:17" x14ac:dyDescent="0.25">
      <c r="A13" s="2" t="s">
        <v>21</v>
      </c>
      <c r="B13" s="1" t="s">
        <v>25</v>
      </c>
      <c r="C13" s="68">
        <v>97</v>
      </c>
      <c r="D13" s="68">
        <v>57</v>
      </c>
      <c r="E13" s="71">
        <f t="shared" si="0"/>
        <v>0.58762886597938147</v>
      </c>
      <c r="F13" s="68">
        <v>77</v>
      </c>
      <c r="G13" s="71">
        <f t="shared" si="1"/>
        <v>0.79381443298969068</v>
      </c>
      <c r="H13" s="68">
        <v>66</v>
      </c>
      <c r="I13" s="71">
        <f t="shared" si="2"/>
        <v>0.68041237113402064</v>
      </c>
      <c r="J13" s="68">
        <v>59</v>
      </c>
      <c r="K13" s="71">
        <f t="shared" si="3"/>
        <v>0.60824742268041232</v>
      </c>
      <c r="L13" s="68">
        <v>39</v>
      </c>
      <c r="M13" s="82">
        <v>35</v>
      </c>
      <c r="N13" s="71">
        <f t="shared" si="4"/>
        <v>0.89743589743589747</v>
      </c>
      <c r="O13" s="82">
        <v>267</v>
      </c>
      <c r="P13" s="82">
        <v>208</v>
      </c>
      <c r="Q13" s="71">
        <f t="shared" si="5"/>
        <v>0.77902621722846443</v>
      </c>
    </row>
    <row r="14" spans="1:17" x14ac:dyDescent="0.25">
      <c r="A14" s="2" t="s">
        <v>21</v>
      </c>
      <c r="B14" s="1" t="s">
        <v>26</v>
      </c>
      <c r="C14" s="68">
        <v>119</v>
      </c>
      <c r="D14" s="68">
        <v>87</v>
      </c>
      <c r="E14" s="71">
        <f t="shared" si="0"/>
        <v>0.73109243697478987</v>
      </c>
      <c r="F14" s="68">
        <v>100</v>
      </c>
      <c r="G14" s="71">
        <f t="shared" si="1"/>
        <v>0.84033613445378152</v>
      </c>
      <c r="H14" s="68">
        <v>91</v>
      </c>
      <c r="I14" s="71">
        <f t="shared" si="2"/>
        <v>0.76470588235294112</v>
      </c>
      <c r="J14" s="68">
        <v>74</v>
      </c>
      <c r="K14" s="71">
        <f t="shared" si="3"/>
        <v>0.62184873949579833</v>
      </c>
      <c r="L14" s="68">
        <v>42</v>
      </c>
      <c r="M14" s="82">
        <v>38</v>
      </c>
      <c r="N14" s="71">
        <f t="shared" si="4"/>
        <v>0.90476190476190477</v>
      </c>
      <c r="O14" s="82">
        <v>341</v>
      </c>
      <c r="P14" s="82">
        <v>282</v>
      </c>
      <c r="Q14" s="71">
        <f t="shared" si="5"/>
        <v>0.82697947214076251</v>
      </c>
    </row>
    <row r="15" spans="1:17" x14ac:dyDescent="0.25">
      <c r="A15" s="2" t="s">
        <v>21</v>
      </c>
      <c r="B15" s="1" t="s">
        <v>27</v>
      </c>
      <c r="C15" s="68">
        <v>91</v>
      </c>
      <c r="D15" s="68">
        <v>64</v>
      </c>
      <c r="E15" s="71">
        <f t="shared" si="0"/>
        <v>0.70329670329670335</v>
      </c>
      <c r="F15" s="68">
        <v>80</v>
      </c>
      <c r="G15" s="71">
        <f t="shared" si="1"/>
        <v>0.87912087912087911</v>
      </c>
      <c r="H15" s="68">
        <v>71</v>
      </c>
      <c r="I15" s="71">
        <f t="shared" si="2"/>
        <v>0.78021978021978022</v>
      </c>
      <c r="J15" s="68">
        <v>63</v>
      </c>
      <c r="K15" s="71">
        <f t="shared" si="3"/>
        <v>0.69230769230769229</v>
      </c>
      <c r="L15" s="68">
        <v>24</v>
      </c>
      <c r="M15" s="82">
        <v>22</v>
      </c>
      <c r="N15" s="71">
        <f t="shared" si="4"/>
        <v>0.91666666666666663</v>
      </c>
      <c r="O15" s="82">
        <v>276</v>
      </c>
      <c r="P15" s="82">
        <v>239</v>
      </c>
      <c r="Q15" s="71">
        <f t="shared" si="5"/>
        <v>0.86594202898550721</v>
      </c>
    </row>
    <row r="16" spans="1:17" x14ac:dyDescent="0.25">
      <c r="A16" s="2" t="s">
        <v>21</v>
      </c>
      <c r="B16" s="1" t="s">
        <v>28</v>
      </c>
      <c r="C16" s="68">
        <v>41</v>
      </c>
      <c r="D16" s="68">
        <v>18</v>
      </c>
      <c r="E16" s="71">
        <f t="shared" si="0"/>
        <v>0.43902439024390244</v>
      </c>
      <c r="F16" s="68">
        <v>33</v>
      </c>
      <c r="G16" s="71">
        <f t="shared" si="1"/>
        <v>0.80487804878048785</v>
      </c>
      <c r="H16" s="68">
        <v>29</v>
      </c>
      <c r="I16" s="71">
        <f t="shared" si="2"/>
        <v>0.70731707317073167</v>
      </c>
      <c r="J16" s="68">
        <v>30</v>
      </c>
      <c r="K16" s="71">
        <f t="shared" si="3"/>
        <v>0.73170731707317072</v>
      </c>
      <c r="L16" s="68">
        <v>15</v>
      </c>
      <c r="M16" s="82">
        <v>13</v>
      </c>
      <c r="N16" s="71">
        <f t="shared" si="4"/>
        <v>0.8666666666666667</v>
      </c>
      <c r="O16" s="82">
        <v>161</v>
      </c>
      <c r="P16" s="82">
        <v>104</v>
      </c>
      <c r="Q16" s="71">
        <f t="shared" si="5"/>
        <v>0.64596273291925466</v>
      </c>
    </row>
    <row r="17" spans="1:17" x14ac:dyDescent="0.25">
      <c r="A17" s="2" t="s">
        <v>21</v>
      </c>
      <c r="B17" s="1" t="s">
        <v>29</v>
      </c>
      <c r="C17" s="68">
        <v>40</v>
      </c>
      <c r="D17" s="68">
        <v>27</v>
      </c>
      <c r="E17" s="71">
        <f t="shared" si="0"/>
        <v>0.67500000000000004</v>
      </c>
      <c r="F17" s="68">
        <v>35</v>
      </c>
      <c r="G17" s="71">
        <f t="shared" si="1"/>
        <v>0.875</v>
      </c>
      <c r="H17" s="68">
        <v>31</v>
      </c>
      <c r="I17" s="71">
        <f t="shared" si="2"/>
        <v>0.77500000000000002</v>
      </c>
      <c r="J17" s="68">
        <v>27</v>
      </c>
      <c r="K17" s="71">
        <f t="shared" si="3"/>
        <v>0.67500000000000004</v>
      </c>
      <c r="L17" s="68">
        <v>21</v>
      </c>
      <c r="M17" s="82">
        <v>17</v>
      </c>
      <c r="N17" s="71">
        <f t="shared" si="4"/>
        <v>0.80952380952380953</v>
      </c>
      <c r="O17" s="82">
        <v>135</v>
      </c>
      <c r="P17" s="82">
        <v>99</v>
      </c>
      <c r="Q17" s="71">
        <f t="shared" si="5"/>
        <v>0.73333333333333328</v>
      </c>
    </row>
    <row r="18" spans="1:17" x14ac:dyDescent="0.25">
      <c r="A18" s="3" t="s">
        <v>30</v>
      </c>
      <c r="B18" s="1" t="s">
        <v>31</v>
      </c>
      <c r="C18" s="68">
        <v>269</v>
      </c>
      <c r="D18" s="68">
        <v>212</v>
      </c>
      <c r="E18" s="71">
        <f t="shared" si="0"/>
        <v>0.78810408921933084</v>
      </c>
      <c r="F18" s="68">
        <v>224</v>
      </c>
      <c r="G18" s="71">
        <f t="shared" si="1"/>
        <v>0.83271375464684017</v>
      </c>
      <c r="H18" s="68">
        <v>197</v>
      </c>
      <c r="I18" s="71">
        <f t="shared" si="2"/>
        <v>0.73234200743494426</v>
      </c>
      <c r="J18" s="68">
        <v>159</v>
      </c>
      <c r="K18" s="71">
        <f t="shared" si="3"/>
        <v>0.59107806691449816</v>
      </c>
      <c r="L18" s="68">
        <v>123</v>
      </c>
      <c r="M18" s="82">
        <v>122</v>
      </c>
      <c r="N18" s="71">
        <f t="shared" si="4"/>
        <v>0.99186991869918695</v>
      </c>
      <c r="O18" s="82">
        <v>690</v>
      </c>
      <c r="P18" s="82">
        <v>518</v>
      </c>
      <c r="Q18" s="71">
        <f t="shared" si="5"/>
        <v>0.75072463768115938</v>
      </c>
    </row>
    <row r="19" spans="1:17" x14ac:dyDescent="0.25">
      <c r="A19" s="3" t="s">
        <v>30</v>
      </c>
      <c r="B19" s="1" t="s">
        <v>32</v>
      </c>
      <c r="C19" s="68">
        <v>67</v>
      </c>
      <c r="D19" s="68">
        <v>50</v>
      </c>
      <c r="E19" s="71">
        <f t="shared" si="0"/>
        <v>0.74626865671641796</v>
      </c>
      <c r="F19" s="68">
        <v>51</v>
      </c>
      <c r="G19" s="71">
        <f t="shared" si="1"/>
        <v>0.76119402985074625</v>
      </c>
      <c r="H19" s="68">
        <v>37</v>
      </c>
      <c r="I19" s="71">
        <f t="shared" si="2"/>
        <v>0.55223880597014929</v>
      </c>
      <c r="J19" s="68">
        <v>37</v>
      </c>
      <c r="K19" s="71">
        <f t="shared" si="3"/>
        <v>0.55223880597014929</v>
      </c>
      <c r="L19" s="68">
        <v>32</v>
      </c>
      <c r="M19" s="82">
        <v>32</v>
      </c>
      <c r="N19" s="71">
        <f t="shared" si="4"/>
        <v>1</v>
      </c>
      <c r="O19" s="82">
        <v>198</v>
      </c>
      <c r="P19" s="82">
        <v>142</v>
      </c>
      <c r="Q19" s="71">
        <f t="shared" si="5"/>
        <v>0.71717171717171713</v>
      </c>
    </row>
    <row r="20" spans="1:17" x14ac:dyDescent="0.25">
      <c r="A20" s="3" t="s">
        <v>30</v>
      </c>
      <c r="B20" s="1" t="s">
        <v>33</v>
      </c>
      <c r="C20" s="68">
        <v>81</v>
      </c>
      <c r="D20" s="68">
        <v>45</v>
      </c>
      <c r="E20" s="71">
        <f t="shared" si="0"/>
        <v>0.55555555555555558</v>
      </c>
      <c r="F20" s="68">
        <v>67</v>
      </c>
      <c r="G20" s="71">
        <f t="shared" si="1"/>
        <v>0.8271604938271605</v>
      </c>
      <c r="H20" s="68">
        <v>57</v>
      </c>
      <c r="I20" s="71">
        <f t="shared" si="2"/>
        <v>0.70370370370370372</v>
      </c>
      <c r="J20" s="68">
        <v>66</v>
      </c>
      <c r="K20" s="71">
        <f t="shared" si="3"/>
        <v>0.81481481481481477</v>
      </c>
      <c r="L20" s="68">
        <v>11</v>
      </c>
      <c r="M20" s="82">
        <v>10</v>
      </c>
      <c r="N20" s="71">
        <f t="shared" si="4"/>
        <v>0.90909090909090906</v>
      </c>
      <c r="O20" s="82">
        <v>196</v>
      </c>
      <c r="P20" s="82">
        <v>147</v>
      </c>
      <c r="Q20" s="71">
        <f t="shared" si="5"/>
        <v>0.75</v>
      </c>
    </row>
    <row r="21" spans="1:17" x14ac:dyDescent="0.25">
      <c r="A21" s="3" t="s">
        <v>30</v>
      </c>
      <c r="B21" s="1" t="s">
        <v>34</v>
      </c>
      <c r="C21" s="68">
        <v>128</v>
      </c>
      <c r="D21" s="68">
        <v>104</v>
      </c>
      <c r="E21" s="71">
        <f t="shared" si="0"/>
        <v>0.8125</v>
      </c>
      <c r="F21" s="68">
        <v>105</v>
      </c>
      <c r="G21" s="71">
        <f t="shared" si="1"/>
        <v>0.8203125</v>
      </c>
      <c r="H21" s="68">
        <v>95</v>
      </c>
      <c r="I21" s="71">
        <f t="shared" si="2"/>
        <v>0.7421875</v>
      </c>
      <c r="J21" s="68">
        <v>73</v>
      </c>
      <c r="K21" s="71">
        <f t="shared" si="3"/>
        <v>0.5703125</v>
      </c>
      <c r="L21" s="68">
        <v>51</v>
      </c>
      <c r="M21" s="82">
        <v>46</v>
      </c>
      <c r="N21" s="71">
        <f t="shared" si="4"/>
        <v>0.90196078431372551</v>
      </c>
      <c r="O21" s="82">
        <v>451</v>
      </c>
      <c r="P21" s="82">
        <v>354</v>
      </c>
      <c r="Q21" s="71">
        <f t="shared" si="5"/>
        <v>0.78492239467849223</v>
      </c>
    </row>
    <row r="22" spans="1:17" x14ac:dyDescent="0.25">
      <c r="A22" s="3" t="s">
        <v>30</v>
      </c>
      <c r="B22" s="1" t="s">
        <v>35</v>
      </c>
      <c r="C22" s="68">
        <v>55</v>
      </c>
      <c r="D22" s="68">
        <v>37</v>
      </c>
      <c r="E22" s="71">
        <f t="shared" si="0"/>
        <v>0.67272727272727273</v>
      </c>
      <c r="F22" s="68">
        <v>41</v>
      </c>
      <c r="G22" s="71">
        <f t="shared" si="1"/>
        <v>0.74545454545454548</v>
      </c>
      <c r="H22" s="68">
        <v>25</v>
      </c>
      <c r="I22" s="71">
        <f t="shared" si="2"/>
        <v>0.45454545454545453</v>
      </c>
      <c r="J22" s="68">
        <v>36</v>
      </c>
      <c r="K22" s="71">
        <f t="shared" si="3"/>
        <v>0.65454545454545454</v>
      </c>
      <c r="L22" s="68">
        <v>16</v>
      </c>
      <c r="M22" s="82">
        <v>16</v>
      </c>
      <c r="N22" s="71">
        <f t="shared" si="4"/>
        <v>1</v>
      </c>
      <c r="O22" s="82">
        <v>159</v>
      </c>
      <c r="P22" s="82">
        <v>132</v>
      </c>
      <c r="Q22" s="71">
        <f t="shared" si="5"/>
        <v>0.83018867924528306</v>
      </c>
    </row>
    <row r="23" spans="1:17" x14ac:dyDescent="0.25">
      <c r="A23" s="3" t="s">
        <v>30</v>
      </c>
      <c r="B23" s="1" t="s">
        <v>36</v>
      </c>
      <c r="C23" s="68">
        <v>44</v>
      </c>
      <c r="D23" s="68">
        <v>31</v>
      </c>
      <c r="E23" s="71">
        <f t="shared" si="0"/>
        <v>0.70454545454545459</v>
      </c>
      <c r="F23" s="68">
        <v>34</v>
      </c>
      <c r="G23" s="71">
        <f t="shared" si="1"/>
        <v>0.77272727272727271</v>
      </c>
      <c r="H23" s="68">
        <v>21</v>
      </c>
      <c r="I23" s="71">
        <f t="shared" si="2"/>
        <v>0.47727272727272729</v>
      </c>
      <c r="J23" s="68">
        <v>23</v>
      </c>
      <c r="K23" s="71">
        <f t="shared" si="3"/>
        <v>0.52272727272727271</v>
      </c>
      <c r="L23" s="68">
        <v>10</v>
      </c>
      <c r="M23" s="82">
        <v>8</v>
      </c>
      <c r="N23" s="71">
        <f t="shared" si="4"/>
        <v>0.8</v>
      </c>
      <c r="O23" s="82">
        <v>156</v>
      </c>
      <c r="P23" s="82">
        <v>120</v>
      </c>
      <c r="Q23" s="71">
        <f t="shared" si="5"/>
        <v>0.76923076923076927</v>
      </c>
    </row>
    <row r="24" spans="1:17" x14ac:dyDescent="0.25">
      <c r="A24" s="3" t="s">
        <v>30</v>
      </c>
      <c r="B24" s="1" t="s">
        <v>37</v>
      </c>
      <c r="C24" s="68">
        <v>105</v>
      </c>
      <c r="D24" s="68">
        <v>74</v>
      </c>
      <c r="E24" s="71">
        <f t="shared" si="0"/>
        <v>0.70476190476190481</v>
      </c>
      <c r="F24" s="68">
        <v>84</v>
      </c>
      <c r="G24" s="71">
        <f t="shared" si="1"/>
        <v>0.8</v>
      </c>
      <c r="H24" s="68">
        <v>67</v>
      </c>
      <c r="I24" s="71">
        <f t="shared" si="2"/>
        <v>0.63809523809523805</v>
      </c>
      <c r="J24" s="68">
        <v>74</v>
      </c>
      <c r="K24" s="71">
        <f t="shared" si="3"/>
        <v>0.70476190476190481</v>
      </c>
      <c r="L24" s="68">
        <v>35</v>
      </c>
      <c r="M24" s="82">
        <v>29</v>
      </c>
      <c r="N24" s="71">
        <f t="shared" si="4"/>
        <v>0.82857142857142863</v>
      </c>
      <c r="O24" s="82">
        <v>286</v>
      </c>
      <c r="P24" s="82">
        <v>207</v>
      </c>
      <c r="Q24" s="71">
        <f t="shared" si="5"/>
        <v>0.72377622377622375</v>
      </c>
    </row>
    <row r="25" spans="1:17" x14ac:dyDescent="0.25">
      <c r="A25" s="3" t="s">
        <v>30</v>
      </c>
      <c r="B25" s="1" t="s">
        <v>38</v>
      </c>
      <c r="C25" s="68">
        <v>158</v>
      </c>
      <c r="D25" s="68">
        <v>123</v>
      </c>
      <c r="E25" s="71">
        <f t="shared" si="0"/>
        <v>0.77848101265822789</v>
      </c>
      <c r="F25" s="68">
        <v>135</v>
      </c>
      <c r="G25" s="71">
        <f t="shared" si="1"/>
        <v>0.85443037974683544</v>
      </c>
      <c r="H25" s="68">
        <v>108</v>
      </c>
      <c r="I25" s="71">
        <f t="shared" si="2"/>
        <v>0.68354430379746833</v>
      </c>
      <c r="J25" s="68">
        <v>90</v>
      </c>
      <c r="K25" s="71">
        <f t="shared" si="3"/>
        <v>0.569620253164557</v>
      </c>
      <c r="L25" s="68">
        <v>96</v>
      </c>
      <c r="M25" s="82">
        <v>83</v>
      </c>
      <c r="N25" s="71">
        <f t="shared" si="4"/>
        <v>0.86458333333333337</v>
      </c>
      <c r="O25" s="82">
        <v>445</v>
      </c>
      <c r="P25" s="82">
        <v>334</v>
      </c>
      <c r="Q25" s="71">
        <f t="shared" si="5"/>
        <v>0.75056179775280896</v>
      </c>
    </row>
    <row r="26" spans="1:17" x14ac:dyDescent="0.25">
      <c r="A26" s="3" t="s">
        <v>30</v>
      </c>
      <c r="B26" s="1" t="s">
        <v>39</v>
      </c>
      <c r="C26" s="68">
        <v>219</v>
      </c>
      <c r="D26" s="68">
        <v>173</v>
      </c>
      <c r="E26" s="71">
        <f t="shared" si="0"/>
        <v>0.78995433789954339</v>
      </c>
      <c r="F26" s="68">
        <v>175</v>
      </c>
      <c r="G26" s="71">
        <f t="shared" si="1"/>
        <v>0.79908675799086759</v>
      </c>
      <c r="H26" s="68">
        <v>146</v>
      </c>
      <c r="I26" s="71">
        <f t="shared" si="2"/>
        <v>0.66666666666666663</v>
      </c>
      <c r="J26" s="68">
        <v>142</v>
      </c>
      <c r="K26" s="71">
        <f t="shared" si="3"/>
        <v>0.64840182648401823</v>
      </c>
      <c r="L26" s="68">
        <v>102</v>
      </c>
      <c r="M26" s="82">
        <v>97</v>
      </c>
      <c r="N26" s="71">
        <f t="shared" si="4"/>
        <v>0.9509803921568627</v>
      </c>
      <c r="O26" s="82">
        <v>699</v>
      </c>
      <c r="P26" s="82">
        <v>597</v>
      </c>
      <c r="Q26" s="71">
        <f t="shared" si="5"/>
        <v>0.85407725321888417</v>
      </c>
    </row>
    <row r="27" spans="1:17" x14ac:dyDescent="0.25">
      <c r="A27" s="3" t="s">
        <v>30</v>
      </c>
      <c r="B27" s="1" t="s">
        <v>40</v>
      </c>
      <c r="C27" s="68">
        <v>58</v>
      </c>
      <c r="D27" s="68">
        <v>38</v>
      </c>
      <c r="E27" s="71">
        <f t="shared" si="0"/>
        <v>0.65517241379310343</v>
      </c>
      <c r="F27" s="68">
        <v>43</v>
      </c>
      <c r="G27" s="71">
        <f t="shared" si="1"/>
        <v>0.74137931034482762</v>
      </c>
      <c r="H27" s="68">
        <v>41</v>
      </c>
      <c r="I27" s="71">
        <f t="shared" si="2"/>
        <v>0.7068965517241379</v>
      </c>
      <c r="J27" s="68">
        <v>40</v>
      </c>
      <c r="K27" s="71">
        <f t="shared" si="3"/>
        <v>0.68965517241379315</v>
      </c>
      <c r="L27" s="68">
        <v>9</v>
      </c>
      <c r="M27" s="82">
        <v>8</v>
      </c>
      <c r="N27" s="71">
        <f t="shared" si="4"/>
        <v>0.88888888888888884</v>
      </c>
      <c r="O27" s="82">
        <v>147</v>
      </c>
      <c r="P27" s="82">
        <v>101</v>
      </c>
      <c r="Q27" s="71">
        <f t="shared" si="5"/>
        <v>0.68707482993197277</v>
      </c>
    </row>
    <row r="28" spans="1:17" x14ac:dyDescent="0.25">
      <c r="A28" s="3" t="s">
        <v>30</v>
      </c>
      <c r="B28" s="1" t="s">
        <v>41</v>
      </c>
      <c r="C28" s="68">
        <v>74</v>
      </c>
      <c r="D28" s="68">
        <v>53</v>
      </c>
      <c r="E28" s="71">
        <f t="shared" si="0"/>
        <v>0.71621621621621623</v>
      </c>
      <c r="F28" s="68">
        <v>63</v>
      </c>
      <c r="G28" s="71">
        <f t="shared" si="1"/>
        <v>0.85135135135135132</v>
      </c>
      <c r="H28" s="68">
        <v>54</v>
      </c>
      <c r="I28" s="71">
        <f t="shared" si="2"/>
        <v>0.72972972972972971</v>
      </c>
      <c r="J28" s="68">
        <v>42</v>
      </c>
      <c r="K28" s="71">
        <f t="shared" si="3"/>
        <v>0.56756756756756754</v>
      </c>
      <c r="L28" s="68">
        <v>20</v>
      </c>
      <c r="M28" s="82">
        <v>16</v>
      </c>
      <c r="N28" s="71">
        <f t="shared" si="4"/>
        <v>0.8</v>
      </c>
      <c r="O28" s="82">
        <v>252</v>
      </c>
      <c r="P28" s="82">
        <v>188</v>
      </c>
      <c r="Q28" s="71">
        <f t="shared" si="5"/>
        <v>0.74603174603174605</v>
      </c>
    </row>
    <row r="29" spans="1:17" x14ac:dyDescent="0.25">
      <c r="A29" s="3" t="s">
        <v>30</v>
      </c>
      <c r="B29" s="1" t="s">
        <v>42</v>
      </c>
      <c r="C29" s="68">
        <v>67</v>
      </c>
      <c r="D29" s="68">
        <v>53</v>
      </c>
      <c r="E29" s="71">
        <f t="shared" si="0"/>
        <v>0.79104477611940294</v>
      </c>
      <c r="F29" s="68">
        <v>55</v>
      </c>
      <c r="G29" s="71">
        <f t="shared" si="1"/>
        <v>0.82089552238805974</v>
      </c>
      <c r="H29" s="68">
        <v>44</v>
      </c>
      <c r="I29" s="71">
        <f t="shared" si="2"/>
        <v>0.65671641791044777</v>
      </c>
      <c r="J29" s="68">
        <v>41</v>
      </c>
      <c r="K29" s="71">
        <f t="shared" si="3"/>
        <v>0.61194029850746268</v>
      </c>
      <c r="L29" s="68">
        <v>14</v>
      </c>
      <c r="M29" s="82">
        <v>13</v>
      </c>
      <c r="N29" s="71">
        <f t="shared" si="4"/>
        <v>0.9285714285714286</v>
      </c>
      <c r="O29" s="82">
        <v>186</v>
      </c>
      <c r="P29" s="82">
        <v>139</v>
      </c>
      <c r="Q29" s="71">
        <f t="shared" si="5"/>
        <v>0.74731182795698925</v>
      </c>
    </row>
    <row r="30" spans="1:17" x14ac:dyDescent="0.25">
      <c r="A30" s="4" t="s">
        <v>43</v>
      </c>
      <c r="B30" s="1" t="s">
        <v>44</v>
      </c>
      <c r="C30" s="68">
        <v>39</v>
      </c>
      <c r="D30" s="68">
        <v>30</v>
      </c>
      <c r="E30" s="71">
        <f t="shared" si="0"/>
        <v>0.76923076923076927</v>
      </c>
      <c r="F30" s="68">
        <v>32</v>
      </c>
      <c r="G30" s="71">
        <f t="shared" si="1"/>
        <v>0.82051282051282048</v>
      </c>
      <c r="H30" s="68">
        <v>26</v>
      </c>
      <c r="I30" s="71">
        <f t="shared" si="2"/>
        <v>0.66666666666666663</v>
      </c>
      <c r="J30" s="68">
        <v>22</v>
      </c>
      <c r="K30" s="71">
        <f t="shared" si="3"/>
        <v>0.5641025641025641</v>
      </c>
      <c r="L30" s="68">
        <v>22</v>
      </c>
      <c r="M30" s="82">
        <v>17</v>
      </c>
      <c r="N30" s="71">
        <f t="shared" si="4"/>
        <v>0.77272727272727271</v>
      </c>
      <c r="O30" s="82">
        <v>149</v>
      </c>
      <c r="P30" s="82">
        <v>119</v>
      </c>
      <c r="Q30" s="71">
        <f t="shared" si="5"/>
        <v>0.79865771812080533</v>
      </c>
    </row>
    <row r="31" spans="1:17" x14ac:dyDescent="0.25">
      <c r="A31" s="4" t="s">
        <v>43</v>
      </c>
      <c r="B31" s="1" t="s">
        <v>45</v>
      </c>
      <c r="C31" s="68">
        <v>71</v>
      </c>
      <c r="D31" s="68">
        <v>45</v>
      </c>
      <c r="E31" s="71">
        <f t="shared" si="0"/>
        <v>0.63380281690140849</v>
      </c>
      <c r="F31" s="68">
        <v>61</v>
      </c>
      <c r="G31" s="71">
        <f t="shared" si="1"/>
        <v>0.85915492957746475</v>
      </c>
      <c r="H31" s="68">
        <v>57</v>
      </c>
      <c r="I31" s="71">
        <f t="shared" si="2"/>
        <v>0.80281690140845074</v>
      </c>
      <c r="J31" s="68">
        <v>51</v>
      </c>
      <c r="K31" s="71">
        <f t="shared" si="3"/>
        <v>0.71830985915492962</v>
      </c>
      <c r="L31" s="68">
        <v>20</v>
      </c>
      <c r="M31" s="82">
        <v>16</v>
      </c>
      <c r="N31" s="71">
        <f t="shared" si="4"/>
        <v>0.8</v>
      </c>
      <c r="O31" s="82">
        <v>206</v>
      </c>
      <c r="P31" s="82">
        <v>177</v>
      </c>
      <c r="Q31" s="71">
        <f t="shared" si="5"/>
        <v>0.85922330097087374</v>
      </c>
    </row>
    <row r="32" spans="1:17" x14ac:dyDescent="0.25">
      <c r="A32" s="4" t="s">
        <v>43</v>
      </c>
      <c r="B32" s="1" t="s">
        <v>46</v>
      </c>
      <c r="C32" s="68">
        <v>63</v>
      </c>
      <c r="D32" s="68">
        <v>38</v>
      </c>
      <c r="E32" s="71">
        <f t="shared" si="0"/>
        <v>0.60317460317460314</v>
      </c>
      <c r="F32" s="68">
        <v>49</v>
      </c>
      <c r="G32" s="71">
        <f t="shared" si="1"/>
        <v>0.77777777777777779</v>
      </c>
      <c r="H32" s="68">
        <v>48</v>
      </c>
      <c r="I32" s="71">
        <f t="shared" si="2"/>
        <v>0.76190476190476186</v>
      </c>
      <c r="J32" s="68">
        <v>51</v>
      </c>
      <c r="K32" s="71">
        <f t="shared" si="3"/>
        <v>0.80952380952380953</v>
      </c>
      <c r="L32" s="68">
        <v>15</v>
      </c>
      <c r="M32" s="82">
        <v>13</v>
      </c>
      <c r="N32" s="71">
        <f t="shared" si="4"/>
        <v>0.8666666666666667</v>
      </c>
      <c r="O32" s="82">
        <v>208</v>
      </c>
      <c r="P32" s="82">
        <v>176</v>
      </c>
      <c r="Q32" s="71">
        <f t="shared" si="5"/>
        <v>0.84615384615384615</v>
      </c>
    </row>
    <row r="33" spans="1:17" x14ac:dyDescent="0.25">
      <c r="A33" s="4" t="s">
        <v>43</v>
      </c>
      <c r="B33" s="1" t="s">
        <v>47</v>
      </c>
      <c r="C33" s="68">
        <v>181</v>
      </c>
      <c r="D33" s="68">
        <v>117</v>
      </c>
      <c r="E33" s="71">
        <f t="shared" si="0"/>
        <v>0.64640883977900554</v>
      </c>
      <c r="F33" s="68">
        <v>151</v>
      </c>
      <c r="G33" s="71">
        <f t="shared" si="1"/>
        <v>0.83425414364640882</v>
      </c>
      <c r="H33" s="68">
        <v>123</v>
      </c>
      <c r="I33" s="71">
        <f t="shared" si="2"/>
        <v>0.6795580110497238</v>
      </c>
      <c r="J33" s="68">
        <v>113</v>
      </c>
      <c r="K33" s="71">
        <f t="shared" si="3"/>
        <v>0.62430939226519333</v>
      </c>
      <c r="L33" s="68">
        <v>101</v>
      </c>
      <c r="M33" s="82">
        <v>95</v>
      </c>
      <c r="N33" s="71">
        <f t="shared" si="4"/>
        <v>0.94059405940594054</v>
      </c>
      <c r="O33" s="82">
        <v>468</v>
      </c>
      <c r="P33" s="82">
        <v>392</v>
      </c>
      <c r="Q33" s="71">
        <f t="shared" si="5"/>
        <v>0.83760683760683763</v>
      </c>
    </row>
    <row r="34" spans="1:17" x14ac:dyDescent="0.25">
      <c r="A34" s="4" t="s">
        <v>43</v>
      </c>
      <c r="B34" s="1" t="s">
        <v>48</v>
      </c>
      <c r="C34" s="68">
        <v>29</v>
      </c>
      <c r="D34" s="68">
        <v>21</v>
      </c>
      <c r="E34" s="71">
        <f t="shared" si="0"/>
        <v>0.72413793103448276</v>
      </c>
      <c r="F34" s="68">
        <v>23</v>
      </c>
      <c r="G34" s="71">
        <f t="shared" si="1"/>
        <v>0.7931034482758621</v>
      </c>
      <c r="H34" s="68">
        <v>20</v>
      </c>
      <c r="I34" s="71">
        <f t="shared" si="2"/>
        <v>0.68965517241379315</v>
      </c>
      <c r="J34" s="68">
        <v>18</v>
      </c>
      <c r="K34" s="71">
        <f t="shared" si="3"/>
        <v>0.62068965517241381</v>
      </c>
      <c r="L34" s="68">
        <v>9</v>
      </c>
      <c r="M34" s="82">
        <v>7</v>
      </c>
      <c r="N34" s="71">
        <f t="shared" si="4"/>
        <v>0.77777777777777779</v>
      </c>
      <c r="O34" s="82">
        <v>73</v>
      </c>
      <c r="P34" s="82">
        <v>60</v>
      </c>
      <c r="Q34" s="71">
        <f t="shared" si="5"/>
        <v>0.82191780821917804</v>
      </c>
    </row>
    <row r="35" spans="1:17" x14ac:dyDescent="0.25">
      <c r="A35" s="4" t="s">
        <v>43</v>
      </c>
      <c r="B35" s="1" t="s">
        <v>49</v>
      </c>
      <c r="C35" s="68">
        <v>20</v>
      </c>
      <c r="D35" s="68">
        <v>11</v>
      </c>
      <c r="E35" s="71">
        <f t="shared" si="0"/>
        <v>0.55000000000000004</v>
      </c>
      <c r="F35" s="68">
        <v>14</v>
      </c>
      <c r="G35" s="71">
        <f t="shared" si="1"/>
        <v>0.7</v>
      </c>
      <c r="H35" s="68">
        <v>15</v>
      </c>
      <c r="I35" s="71">
        <f t="shared" si="2"/>
        <v>0.75</v>
      </c>
      <c r="J35" s="68">
        <v>15</v>
      </c>
      <c r="K35" s="71">
        <f t="shared" si="3"/>
        <v>0.75</v>
      </c>
      <c r="L35" s="68">
        <v>5</v>
      </c>
      <c r="M35" s="82">
        <v>5</v>
      </c>
      <c r="N35" s="71">
        <f t="shared" si="4"/>
        <v>1</v>
      </c>
      <c r="O35" s="82">
        <v>56</v>
      </c>
      <c r="P35" s="82">
        <v>45</v>
      </c>
      <c r="Q35" s="71">
        <f t="shared" si="5"/>
        <v>0.8035714285714286</v>
      </c>
    </row>
    <row r="36" spans="1:17" x14ac:dyDescent="0.25">
      <c r="A36" s="4" t="s">
        <v>43</v>
      </c>
      <c r="B36" s="1" t="s">
        <v>50</v>
      </c>
      <c r="C36" s="68">
        <v>82</v>
      </c>
      <c r="D36" s="68">
        <v>42</v>
      </c>
      <c r="E36" s="71">
        <f t="shared" si="0"/>
        <v>0.51219512195121952</v>
      </c>
      <c r="F36" s="68">
        <v>58</v>
      </c>
      <c r="G36" s="71">
        <f t="shared" si="1"/>
        <v>0.70731707317073167</v>
      </c>
      <c r="H36" s="68">
        <v>43</v>
      </c>
      <c r="I36" s="71">
        <f t="shared" si="2"/>
        <v>0.52439024390243905</v>
      </c>
      <c r="J36" s="68">
        <v>54</v>
      </c>
      <c r="K36" s="71">
        <f t="shared" si="3"/>
        <v>0.65853658536585369</v>
      </c>
      <c r="L36" s="68">
        <v>26</v>
      </c>
      <c r="M36" s="82">
        <v>21</v>
      </c>
      <c r="N36" s="71">
        <f t="shared" si="4"/>
        <v>0.80769230769230771</v>
      </c>
      <c r="O36" s="82">
        <v>225</v>
      </c>
      <c r="P36" s="82">
        <v>167</v>
      </c>
      <c r="Q36" s="71">
        <f t="shared" si="5"/>
        <v>0.74222222222222223</v>
      </c>
    </row>
    <row r="37" spans="1:17" x14ac:dyDescent="0.25">
      <c r="A37" s="4" t="s">
        <v>43</v>
      </c>
      <c r="B37" s="1" t="s">
        <v>51</v>
      </c>
      <c r="C37" s="68">
        <v>37</v>
      </c>
      <c r="D37" s="68">
        <v>24</v>
      </c>
      <c r="E37" s="71">
        <f t="shared" si="0"/>
        <v>0.64864864864864868</v>
      </c>
      <c r="F37" s="68">
        <v>28</v>
      </c>
      <c r="G37" s="71">
        <f t="shared" si="1"/>
        <v>0.7567567567567568</v>
      </c>
      <c r="H37" s="68">
        <v>27</v>
      </c>
      <c r="I37" s="71">
        <f t="shared" si="2"/>
        <v>0.72972972972972971</v>
      </c>
      <c r="J37" s="68">
        <v>29</v>
      </c>
      <c r="K37" s="71">
        <f t="shared" si="3"/>
        <v>0.78378378378378377</v>
      </c>
      <c r="L37" s="68">
        <v>13</v>
      </c>
      <c r="M37" s="82">
        <v>12</v>
      </c>
      <c r="N37" s="71">
        <f t="shared" si="4"/>
        <v>0.92307692307692313</v>
      </c>
      <c r="O37" s="82">
        <v>104</v>
      </c>
      <c r="P37" s="82">
        <v>91</v>
      </c>
      <c r="Q37" s="71">
        <f t="shared" si="5"/>
        <v>0.875</v>
      </c>
    </row>
    <row r="38" spans="1:17" x14ac:dyDescent="0.25">
      <c r="A38" s="4" t="s">
        <v>43</v>
      </c>
      <c r="B38" s="1" t="s">
        <v>52</v>
      </c>
      <c r="C38" s="68">
        <v>137</v>
      </c>
      <c r="D38" s="68">
        <v>85</v>
      </c>
      <c r="E38" s="71">
        <f t="shared" si="0"/>
        <v>0.62043795620437958</v>
      </c>
      <c r="F38" s="68">
        <v>109</v>
      </c>
      <c r="G38" s="71">
        <f t="shared" si="1"/>
        <v>0.79562043795620441</v>
      </c>
      <c r="H38" s="68">
        <v>108</v>
      </c>
      <c r="I38" s="71">
        <f t="shared" si="2"/>
        <v>0.78832116788321172</v>
      </c>
      <c r="J38" s="68">
        <v>78</v>
      </c>
      <c r="K38" s="71">
        <f t="shared" si="3"/>
        <v>0.56934306569343063</v>
      </c>
      <c r="L38" s="68">
        <v>61</v>
      </c>
      <c r="M38" s="82">
        <v>51</v>
      </c>
      <c r="N38" s="71">
        <f t="shared" si="4"/>
        <v>0.83606557377049184</v>
      </c>
      <c r="O38" s="82">
        <v>374</v>
      </c>
      <c r="P38" s="82">
        <v>290</v>
      </c>
      <c r="Q38" s="71">
        <f t="shared" si="5"/>
        <v>0.77540106951871657</v>
      </c>
    </row>
    <row r="39" spans="1:17" x14ac:dyDescent="0.25">
      <c r="A39" s="4" t="s">
        <v>43</v>
      </c>
      <c r="B39" s="1" t="s">
        <v>53</v>
      </c>
      <c r="C39" s="68">
        <v>22</v>
      </c>
      <c r="D39" s="68">
        <v>13</v>
      </c>
      <c r="E39" s="71">
        <f t="shared" si="0"/>
        <v>0.59090909090909094</v>
      </c>
      <c r="F39" s="68">
        <v>19</v>
      </c>
      <c r="G39" s="71">
        <f t="shared" si="1"/>
        <v>0.86363636363636365</v>
      </c>
      <c r="H39" s="68">
        <v>13</v>
      </c>
      <c r="I39" s="71">
        <f t="shared" si="2"/>
        <v>0.59090909090909094</v>
      </c>
      <c r="J39" s="68">
        <v>14</v>
      </c>
      <c r="K39" s="71">
        <f t="shared" si="3"/>
        <v>0.63636363636363635</v>
      </c>
      <c r="L39" s="68">
        <v>9</v>
      </c>
      <c r="M39" s="82">
        <v>6</v>
      </c>
      <c r="N39" s="71">
        <f t="shared" si="4"/>
        <v>0.66666666666666663</v>
      </c>
      <c r="O39" s="82">
        <v>79</v>
      </c>
      <c r="P39" s="82">
        <v>69</v>
      </c>
      <c r="Q39" s="71">
        <f t="shared" si="5"/>
        <v>0.87341772151898733</v>
      </c>
    </row>
    <row r="40" spans="1:17" x14ac:dyDescent="0.25">
      <c r="A40" s="4" t="s">
        <v>43</v>
      </c>
      <c r="B40" s="1" t="s">
        <v>54</v>
      </c>
      <c r="C40" s="68">
        <v>24</v>
      </c>
      <c r="D40" s="68">
        <v>17</v>
      </c>
      <c r="E40" s="71">
        <f t="shared" si="0"/>
        <v>0.70833333333333337</v>
      </c>
      <c r="F40" s="68">
        <v>16</v>
      </c>
      <c r="G40" s="71">
        <f t="shared" si="1"/>
        <v>0.66666666666666663</v>
      </c>
      <c r="H40" s="68">
        <v>11</v>
      </c>
      <c r="I40" s="71">
        <f t="shared" si="2"/>
        <v>0.45833333333333331</v>
      </c>
      <c r="J40" s="68">
        <v>19</v>
      </c>
      <c r="K40" s="71">
        <f t="shared" si="3"/>
        <v>0.79166666666666663</v>
      </c>
      <c r="L40" s="68">
        <v>6</v>
      </c>
      <c r="M40" s="82">
        <v>6</v>
      </c>
      <c r="N40" s="71">
        <f t="shared" si="4"/>
        <v>1</v>
      </c>
      <c r="O40" s="82">
        <v>59</v>
      </c>
      <c r="P40" s="82">
        <v>51</v>
      </c>
      <c r="Q40" s="71">
        <f t="shared" si="5"/>
        <v>0.86440677966101698</v>
      </c>
    </row>
    <row r="41" spans="1:17" x14ac:dyDescent="0.25">
      <c r="A41" s="4" t="s">
        <v>43</v>
      </c>
      <c r="B41" s="1" t="s">
        <v>55</v>
      </c>
      <c r="C41" s="68">
        <v>147</v>
      </c>
      <c r="D41" s="68">
        <v>114</v>
      </c>
      <c r="E41" s="71">
        <f t="shared" si="0"/>
        <v>0.77551020408163263</v>
      </c>
      <c r="F41" s="68">
        <v>130</v>
      </c>
      <c r="G41" s="71">
        <f t="shared" si="1"/>
        <v>0.88435374149659862</v>
      </c>
      <c r="H41" s="68">
        <v>117</v>
      </c>
      <c r="I41" s="71">
        <f t="shared" si="2"/>
        <v>0.79591836734693877</v>
      </c>
      <c r="J41" s="68">
        <v>87</v>
      </c>
      <c r="K41" s="71">
        <f t="shared" si="3"/>
        <v>0.59183673469387754</v>
      </c>
      <c r="L41" s="68">
        <v>86</v>
      </c>
      <c r="M41" s="82">
        <v>78</v>
      </c>
      <c r="N41" s="71">
        <f t="shared" si="4"/>
        <v>0.90697674418604646</v>
      </c>
      <c r="O41" s="82">
        <v>362</v>
      </c>
      <c r="P41" s="82">
        <v>276</v>
      </c>
      <c r="Q41" s="71">
        <f t="shared" si="5"/>
        <v>0.76243093922651939</v>
      </c>
    </row>
    <row r="42" spans="1:17" x14ac:dyDescent="0.25">
      <c r="A42" s="4" t="s">
        <v>43</v>
      </c>
      <c r="B42" s="1" t="s">
        <v>56</v>
      </c>
      <c r="C42" s="68">
        <v>99</v>
      </c>
      <c r="D42" s="68">
        <v>69</v>
      </c>
      <c r="E42" s="71">
        <f t="shared" si="0"/>
        <v>0.69696969696969702</v>
      </c>
      <c r="F42" s="68">
        <v>85</v>
      </c>
      <c r="G42" s="71">
        <f t="shared" si="1"/>
        <v>0.85858585858585856</v>
      </c>
      <c r="H42" s="68">
        <v>73</v>
      </c>
      <c r="I42" s="71">
        <f t="shared" si="2"/>
        <v>0.73737373737373735</v>
      </c>
      <c r="J42" s="68">
        <v>66</v>
      </c>
      <c r="K42" s="71">
        <f t="shared" si="3"/>
        <v>0.66666666666666663</v>
      </c>
      <c r="L42" s="68">
        <v>45</v>
      </c>
      <c r="M42" s="82">
        <v>40</v>
      </c>
      <c r="N42" s="71">
        <f t="shared" si="4"/>
        <v>0.88888888888888884</v>
      </c>
      <c r="O42" s="82">
        <v>316</v>
      </c>
      <c r="P42" s="82">
        <v>281</v>
      </c>
      <c r="Q42" s="71">
        <f t="shared" si="5"/>
        <v>0.88924050632911389</v>
      </c>
    </row>
    <row r="43" spans="1:17" x14ac:dyDescent="0.25">
      <c r="A43" s="4" t="s">
        <v>43</v>
      </c>
      <c r="B43" s="1" t="s">
        <v>57</v>
      </c>
      <c r="C43" s="68">
        <v>61</v>
      </c>
      <c r="D43" s="68">
        <v>44</v>
      </c>
      <c r="E43" s="71">
        <f t="shared" si="0"/>
        <v>0.72131147540983609</v>
      </c>
      <c r="F43" s="68">
        <v>54</v>
      </c>
      <c r="G43" s="71">
        <f t="shared" si="1"/>
        <v>0.88524590163934425</v>
      </c>
      <c r="H43" s="68">
        <v>53</v>
      </c>
      <c r="I43" s="71">
        <f t="shared" si="2"/>
        <v>0.86885245901639341</v>
      </c>
      <c r="J43" s="68">
        <v>43</v>
      </c>
      <c r="K43" s="71">
        <f t="shared" si="3"/>
        <v>0.70491803278688525</v>
      </c>
      <c r="L43" s="68">
        <v>20</v>
      </c>
      <c r="M43" s="82">
        <v>15</v>
      </c>
      <c r="N43" s="71">
        <f t="shared" si="4"/>
        <v>0.75</v>
      </c>
      <c r="O43" s="82">
        <v>188</v>
      </c>
      <c r="P43" s="82">
        <v>154</v>
      </c>
      <c r="Q43" s="71">
        <f t="shared" si="5"/>
        <v>0.81914893617021278</v>
      </c>
    </row>
    <row r="44" spans="1:17" x14ac:dyDescent="0.25">
      <c r="A44" s="1"/>
      <c r="B44" s="70" t="s">
        <v>58</v>
      </c>
      <c r="C44" s="72">
        <f>SUM(C3:C43)</f>
        <v>3576</v>
      </c>
      <c r="D44" s="72">
        <f>SUM(D3:D43)</f>
        <v>2520</v>
      </c>
      <c r="E44" s="73">
        <f t="shared" si="0"/>
        <v>0.70469798657718119</v>
      </c>
      <c r="F44" s="72">
        <f>SUM(F3:F43)</f>
        <v>2944</v>
      </c>
      <c r="G44" s="73">
        <f t="shared" si="1"/>
        <v>0.8232662192393736</v>
      </c>
      <c r="H44" s="72">
        <f>SUM(H3:H43)</f>
        <v>2491</v>
      </c>
      <c r="I44" s="73">
        <f t="shared" si="2"/>
        <v>0.69658836689038028</v>
      </c>
      <c r="J44" s="72">
        <f>SUM(J3:J43)</f>
        <v>2262</v>
      </c>
      <c r="K44" s="73">
        <f t="shared" si="3"/>
        <v>0.6325503355704698</v>
      </c>
      <c r="L44" s="72">
        <f>SUM(L3:L43)</f>
        <v>1427</v>
      </c>
      <c r="M44" s="72">
        <f>SUM(M3:M43)</f>
        <v>1287</v>
      </c>
      <c r="N44" s="73">
        <f t="shared" si="4"/>
        <v>0.90189208128941833</v>
      </c>
      <c r="O44" s="72">
        <f>SUM(O3:O43)</f>
        <v>10666</v>
      </c>
      <c r="P44" s="72">
        <f>SUM(P3:P43)</f>
        <v>8454</v>
      </c>
      <c r="Q44" s="73">
        <f t="shared" si="5"/>
        <v>0.79261203825239079</v>
      </c>
    </row>
    <row r="45" spans="1:17" x14ac:dyDescent="0.25">
      <c r="A45" s="1"/>
      <c r="B45" s="6"/>
      <c r="C45" s="74"/>
      <c r="E45" s="69"/>
      <c r="G45" s="69"/>
      <c r="I45" s="69"/>
      <c r="K45" s="69"/>
      <c r="L45" s="1"/>
      <c r="M45" s="1"/>
      <c r="N45" s="48"/>
      <c r="O45" s="1"/>
      <c r="Q45" s="69"/>
    </row>
    <row r="46" spans="1:17" x14ac:dyDescent="0.25">
      <c r="O46" s="1"/>
    </row>
  </sheetData>
  <mergeCells count="6">
    <mergeCell ref="M1:N1"/>
    <mergeCell ref="P1:Q1"/>
    <mergeCell ref="D1:E1"/>
    <mergeCell ref="F1:G1"/>
    <mergeCell ref="H1:I1"/>
    <mergeCell ref="J1:K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5" workbookViewId="0">
      <selection activeCell="E47" sqref="E47"/>
    </sheetView>
  </sheetViews>
  <sheetFormatPr defaultRowHeight="15" x14ac:dyDescent="0.25"/>
  <cols>
    <col min="2" max="2" width="15.42578125" customWidth="1"/>
    <col min="4" max="4" width="10" customWidth="1"/>
  </cols>
  <sheetData>
    <row r="1" spans="1:11" x14ac:dyDescent="0.25">
      <c r="A1" s="7"/>
      <c r="B1" s="7"/>
      <c r="C1" s="103" t="s">
        <v>94</v>
      </c>
      <c r="D1" s="103"/>
      <c r="E1" s="103"/>
      <c r="F1" s="102" t="s">
        <v>59</v>
      </c>
      <c r="G1" s="102"/>
      <c r="H1" s="102"/>
      <c r="I1" s="101" t="s">
        <v>60</v>
      </c>
      <c r="J1" s="101"/>
      <c r="K1" s="101"/>
    </row>
    <row r="2" spans="1:11" ht="60" x14ac:dyDescent="0.25">
      <c r="A2" s="7"/>
      <c r="B2" s="52" t="s">
        <v>6</v>
      </c>
      <c r="C2" s="61" t="s">
        <v>61</v>
      </c>
      <c r="D2" s="47" t="s">
        <v>62</v>
      </c>
      <c r="E2" s="47" t="s">
        <v>10</v>
      </c>
      <c r="F2" s="61" t="s">
        <v>63</v>
      </c>
      <c r="G2" s="47" t="s">
        <v>64</v>
      </c>
      <c r="H2" s="47" t="s">
        <v>10</v>
      </c>
      <c r="I2" s="47" t="s">
        <v>63</v>
      </c>
      <c r="J2" s="47" t="s">
        <v>65</v>
      </c>
      <c r="K2" s="47" t="s">
        <v>10</v>
      </c>
    </row>
    <row r="3" spans="1:11" x14ac:dyDescent="0.25">
      <c r="A3" s="12" t="s">
        <v>13</v>
      </c>
      <c r="B3" s="7" t="s">
        <v>14</v>
      </c>
      <c r="C3" s="7">
        <v>653</v>
      </c>
      <c r="D3" s="7">
        <v>523</v>
      </c>
      <c r="E3" s="11">
        <f>D3/C3</f>
        <v>0.80091883614088821</v>
      </c>
      <c r="F3" s="7">
        <v>690</v>
      </c>
      <c r="G3" s="7">
        <v>601</v>
      </c>
      <c r="H3" s="11">
        <f>G3/F3</f>
        <v>0.87101449275362319</v>
      </c>
      <c r="I3" s="7">
        <v>29</v>
      </c>
      <c r="J3" s="7">
        <v>20</v>
      </c>
      <c r="K3" s="11">
        <f>J3/I3</f>
        <v>0.68965517241379315</v>
      </c>
    </row>
    <row r="4" spans="1:11" x14ac:dyDescent="0.25">
      <c r="A4" s="12" t="s">
        <v>13</v>
      </c>
      <c r="B4" s="7" t="s">
        <v>15</v>
      </c>
      <c r="C4" s="7">
        <v>102</v>
      </c>
      <c r="D4" s="7">
        <v>64</v>
      </c>
      <c r="E4" s="19">
        <f t="shared" ref="E4:E44" si="0">D4/C4</f>
        <v>0.62745098039215685</v>
      </c>
      <c r="F4" s="7">
        <v>502</v>
      </c>
      <c r="G4" s="7">
        <v>367</v>
      </c>
      <c r="H4" s="19">
        <f t="shared" ref="H4:H44" si="1">G4/F4</f>
        <v>0.7310756972111554</v>
      </c>
      <c r="I4" s="7">
        <v>17</v>
      </c>
      <c r="J4" s="7">
        <v>5</v>
      </c>
      <c r="K4" s="19">
        <f t="shared" ref="K4:K44" si="2">J4/I4</f>
        <v>0.29411764705882354</v>
      </c>
    </row>
    <row r="5" spans="1:11" x14ac:dyDescent="0.25">
      <c r="A5" s="12" t="s">
        <v>13</v>
      </c>
      <c r="B5" s="7" t="s">
        <v>16</v>
      </c>
      <c r="C5" s="7">
        <v>375</v>
      </c>
      <c r="D5" s="7">
        <v>276</v>
      </c>
      <c r="E5" s="19">
        <f t="shared" si="0"/>
        <v>0.73599999999999999</v>
      </c>
      <c r="F5" s="7">
        <v>422</v>
      </c>
      <c r="G5" s="7">
        <v>294</v>
      </c>
      <c r="H5" s="19">
        <f t="shared" si="1"/>
        <v>0.69668246445497628</v>
      </c>
      <c r="I5" s="7">
        <v>113</v>
      </c>
      <c r="J5" s="7">
        <v>61</v>
      </c>
      <c r="K5" s="19">
        <f t="shared" si="2"/>
        <v>0.53982300884955747</v>
      </c>
    </row>
    <row r="6" spans="1:11" x14ac:dyDescent="0.25">
      <c r="A6" s="12" t="s">
        <v>13</v>
      </c>
      <c r="B6" s="7" t="s">
        <v>17</v>
      </c>
      <c r="C6" s="62">
        <v>354</v>
      </c>
      <c r="D6" s="62">
        <v>280</v>
      </c>
      <c r="E6" s="19">
        <f t="shared" si="0"/>
        <v>0.79096045197740117</v>
      </c>
      <c r="F6" s="62">
        <v>384</v>
      </c>
      <c r="G6" s="62">
        <v>261</v>
      </c>
      <c r="H6" s="19">
        <f t="shared" si="1"/>
        <v>0.6796875</v>
      </c>
      <c r="I6" s="62">
        <v>66</v>
      </c>
      <c r="J6" s="62">
        <v>39</v>
      </c>
      <c r="K6" s="19">
        <f t="shared" si="2"/>
        <v>0.59090909090909094</v>
      </c>
    </row>
    <row r="7" spans="1:11" x14ac:dyDescent="0.25">
      <c r="A7" s="12" t="s">
        <v>13</v>
      </c>
      <c r="B7" s="7" t="s">
        <v>18</v>
      </c>
      <c r="C7" s="62">
        <v>310</v>
      </c>
      <c r="D7" s="62">
        <v>245</v>
      </c>
      <c r="E7" s="19">
        <f t="shared" si="0"/>
        <v>0.79032258064516125</v>
      </c>
      <c r="F7" s="62">
        <v>872</v>
      </c>
      <c r="G7" s="62">
        <v>776</v>
      </c>
      <c r="H7" s="19">
        <f t="shared" si="1"/>
        <v>0.88990825688073394</v>
      </c>
      <c r="I7" s="62">
        <v>1</v>
      </c>
      <c r="J7" s="62">
        <v>0</v>
      </c>
      <c r="K7" s="19">
        <f t="shared" si="2"/>
        <v>0</v>
      </c>
    </row>
    <row r="8" spans="1:11" x14ac:dyDescent="0.25">
      <c r="A8" s="12" t="s">
        <v>13</v>
      </c>
      <c r="B8" s="7" t="s">
        <v>19</v>
      </c>
      <c r="C8" s="62">
        <v>171</v>
      </c>
      <c r="D8" s="62">
        <v>83</v>
      </c>
      <c r="E8" s="19">
        <f t="shared" si="0"/>
        <v>0.4853801169590643</v>
      </c>
      <c r="F8" s="62">
        <v>740</v>
      </c>
      <c r="G8" s="62">
        <v>471</v>
      </c>
      <c r="H8" s="19">
        <f t="shared" si="1"/>
        <v>0.63648648648648654</v>
      </c>
      <c r="I8" s="62">
        <v>18</v>
      </c>
      <c r="J8" s="62">
        <v>6</v>
      </c>
      <c r="K8" s="19">
        <f t="shared" si="2"/>
        <v>0.33333333333333331</v>
      </c>
    </row>
    <row r="9" spans="1:11" x14ac:dyDescent="0.25">
      <c r="A9" s="12" t="s">
        <v>13</v>
      </c>
      <c r="B9" s="7" t="s">
        <v>20</v>
      </c>
      <c r="C9" s="62">
        <v>788</v>
      </c>
      <c r="D9" s="62">
        <v>575</v>
      </c>
      <c r="E9" s="19">
        <f t="shared" si="0"/>
        <v>0.72969543147208127</v>
      </c>
      <c r="F9" s="62">
        <v>891</v>
      </c>
      <c r="G9" s="62">
        <v>693</v>
      </c>
      <c r="H9" s="19">
        <f t="shared" si="1"/>
        <v>0.77777777777777779</v>
      </c>
      <c r="I9" s="62">
        <v>31</v>
      </c>
      <c r="J9" s="62">
        <v>14</v>
      </c>
      <c r="K9" s="19">
        <f t="shared" si="2"/>
        <v>0.45161290322580644</v>
      </c>
    </row>
    <row r="10" spans="1:11" x14ac:dyDescent="0.25">
      <c r="A10" s="8" t="s">
        <v>21</v>
      </c>
      <c r="B10" s="7" t="s">
        <v>22</v>
      </c>
      <c r="C10" s="62">
        <v>194</v>
      </c>
      <c r="D10" s="62">
        <v>131</v>
      </c>
      <c r="E10" s="19">
        <f t="shared" si="0"/>
        <v>0.67525773195876293</v>
      </c>
      <c r="F10" s="62">
        <v>261</v>
      </c>
      <c r="G10" s="62">
        <v>166</v>
      </c>
      <c r="H10" s="19">
        <f t="shared" si="1"/>
        <v>0.63601532567049812</v>
      </c>
      <c r="I10" s="62">
        <v>55</v>
      </c>
      <c r="J10" s="62">
        <v>33</v>
      </c>
      <c r="K10" s="19">
        <f t="shared" si="2"/>
        <v>0.6</v>
      </c>
    </row>
    <row r="11" spans="1:11" x14ac:dyDescent="0.25">
      <c r="A11" s="8" t="s">
        <v>21</v>
      </c>
      <c r="B11" s="7" t="s">
        <v>23</v>
      </c>
      <c r="C11" s="62">
        <v>148</v>
      </c>
      <c r="D11" s="62">
        <v>89</v>
      </c>
      <c r="E11" s="19">
        <f t="shared" si="0"/>
        <v>0.60135135135135132</v>
      </c>
      <c r="F11" s="62">
        <v>523</v>
      </c>
      <c r="G11" s="62">
        <v>388</v>
      </c>
      <c r="H11" s="19">
        <f t="shared" si="1"/>
        <v>0.74187380497131927</v>
      </c>
      <c r="I11" s="62">
        <v>22</v>
      </c>
      <c r="J11" s="62">
        <v>12</v>
      </c>
      <c r="K11" s="19">
        <f t="shared" si="2"/>
        <v>0.54545454545454541</v>
      </c>
    </row>
    <row r="12" spans="1:11" x14ac:dyDescent="0.25">
      <c r="A12" s="8" t="s">
        <v>21</v>
      </c>
      <c r="B12" s="7" t="s">
        <v>24</v>
      </c>
      <c r="C12" s="62">
        <v>227</v>
      </c>
      <c r="D12" s="62">
        <v>166</v>
      </c>
      <c r="E12" s="19">
        <f t="shared" si="0"/>
        <v>0.7312775330396476</v>
      </c>
      <c r="F12" s="62">
        <v>286</v>
      </c>
      <c r="G12" s="62">
        <v>213</v>
      </c>
      <c r="H12" s="19">
        <f t="shared" si="1"/>
        <v>0.74475524475524479</v>
      </c>
      <c r="I12" s="62">
        <v>47</v>
      </c>
      <c r="J12" s="62">
        <v>37</v>
      </c>
      <c r="K12" s="19">
        <f t="shared" si="2"/>
        <v>0.78723404255319152</v>
      </c>
    </row>
    <row r="13" spans="1:11" x14ac:dyDescent="0.25">
      <c r="A13" s="8" t="s">
        <v>21</v>
      </c>
      <c r="B13" s="7" t="s">
        <v>25</v>
      </c>
      <c r="C13" s="62">
        <v>157</v>
      </c>
      <c r="D13" s="62">
        <v>106</v>
      </c>
      <c r="E13" s="19">
        <f t="shared" si="0"/>
        <v>0.67515923566878977</v>
      </c>
      <c r="F13" s="62">
        <v>402</v>
      </c>
      <c r="G13" s="62">
        <v>302</v>
      </c>
      <c r="H13" s="19">
        <f t="shared" si="1"/>
        <v>0.75124378109452739</v>
      </c>
      <c r="I13" s="62">
        <v>20</v>
      </c>
      <c r="J13" s="62">
        <v>10</v>
      </c>
      <c r="K13" s="19">
        <f t="shared" si="2"/>
        <v>0.5</v>
      </c>
    </row>
    <row r="14" spans="1:11" x14ac:dyDescent="0.25">
      <c r="A14" s="8" t="s">
        <v>21</v>
      </c>
      <c r="B14" s="7" t="s">
        <v>26</v>
      </c>
      <c r="C14" s="62">
        <v>350</v>
      </c>
      <c r="D14" s="62">
        <v>252</v>
      </c>
      <c r="E14" s="19">
        <f t="shared" si="0"/>
        <v>0.72</v>
      </c>
      <c r="F14" s="62">
        <v>482</v>
      </c>
      <c r="G14" s="62">
        <v>355</v>
      </c>
      <c r="H14" s="19">
        <f t="shared" si="1"/>
        <v>0.73651452282157681</v>
      </c>
      <c r="I14" s="62">
        <v>81</v>
      </c>
      <c r="J14" s="62">
        <v>41</v>
      </c>
      <c r="K14" s="19">
        <f t="shared" si="2"/>
        <v>0.50617283950617287</v>
      </c>
    </row>
    <row r="15" spans="1:11" x14ac:dyDescent="0.25">
      <c r="A15" s="8" t="s">
        <v>21</v>
      </c>
      <c r="B15" s="7" t="s">
        <v>27</v>
      </c>
      <c r="C15" s="62">
        <v>394</v>
      </c>
      <c r="D15" s="62">
        <v>290</v>
      </c>
      <c r="E15" s="19">
        <f t="shared" si="0"/>
        <v>0.73604060913705582</v>
      </c>
      <c r="F15" s="62">
        <v>515</v>
      </c>
      <c r="G15" s="62">
        <v>337</v>
      </c>
      <c r="H15" s="19">
        <f t="shared" si="1"/>
        <v>0.65436893203883495</v>
      </c>
      <c r="I15" s="62">
        <v>60</v>
      </c>
      <c r="J15" s="62">
        <v>31</v>
      </c>
      <c r="K15" s="19">
        <f t="shared" si="2"/>
        <v>0.51666666666666672</v>
      </c>
    </row>
    <row r="16" spans="1:11" x14ac:dyDescent="0.25">
      <c r="A16" s="8" t="s">
        <v>21</v>
      </c>
      <c r="B16" s="7" t="s">
        <v>28</v>
      </c>
      <c r="C16" s="62">
        <v>28</v>
      </c>
      <c r="D16" s="62">
        <v>19</v>
      </c>
      <c r="E16" s="19">
        <f t="shared" si="0"/>
        <v>0.6785714285714286</v>
      </c>
      <c r="F16" s="62">
        <v>197</v>
      </c>
      <c r="G16" s="62">
        <v>133</v>
      </c>
      <c r="H16" s="19">
        <f t="shared" si="1"/>
        <v>0.67512690355329952</v>
      </c>
      <c r="I16" s="62">
        <v>12</v>
      </c>
      <c r="J16" s="62">
        <v>8</v>
      </c>
      <c r="K16" s="19">
        <f t="shared" si="2"/>
        <v>0.66666666666666663</v>
      </c>
    </row>
    <row r="17" spans="1:11" x14ac:dyDescent="0.25">
      <c r="A17" s="8" t="s">
        <v>21</v>
      </c>
      <c r="B17" s="7" t="s">
        <v>29</v>
      </c>
      <c r="C17" s="62">
        <v>202</v>
      </c>
      <c r="D17" s="62">
        <v>122</v>
      </c>
      <c r="E17" s="19">
        <f t="shared" si="0"/>
        <v>0.60396039603960394</v>
      </c>
      <c r="F17" s="62">
        <v>241</v>
      </c>
      <c r="G17" s="62">
        <v>174</v>
      </c>
      <c r="H17" s="19">
        <f t="shared" si="1"/>
        <v>0.72199170124481327</v>
      </c>
      <c r="I17" s="62">
        <v>28</v>
      </c>
      <c r="J17" s="62">
        <v>14</v>
      </c>
      <c r="K17" s="19">
        <f t="shared" si="2"/>
        <v>0.5</v>
      </c>
    </row>
    <row r="18" spans="1:11" x14ac:dyDescent="0.25">
      <c r="A18" s="9" t="s">
        <v>30</v>
      </c>
      <c r="B18" s="7" t="s">
        <v>31</v>
      </c>
      <c r="C18" s="62">
        <v>283</v>
      </c>
      <c r="D18" s="62">
        <v>185</v>
      </c>
      <c r="E18" s="19">
        <f t="shared" si="0"/>
        <v>0.6537102473498233</v>
      </c>
      <c r="F18" s="62">
        <v>986</v>
      </c>
      <c r="G18" s="62">
        <v>721</v>
      </c>
      <c r="H18" s="19">
        <f t="shared" si="1"/>
        <v>0.73123732251521301</v>
      </c>
      <c r="I18" s="62">
        <v>15</v>
      </c>
      <c r="J18" s="62">
        <v>6</v>
      </c>
      <c r="K18" s="19">
        <f t="shared" si="2"/>
        <v>0.4</v>
      </c>
    </row>
    <row r="19" spans="1:11" x14ac:dyDescent="0.25">
      <c r="A19" s="9" t="s">
        <v>30</v>
      </c>
      <c r="B19" s="7" t="s">
        <v>32</v>
      </c>
      <c r="C19" s="62">
        <v>275</v>
      </c>
      <c r="D19" s="62">
        <v>190</v>
      </c>
      <c r="E19" s="19">
        <f t="shared" si="0"/>
        <v>0.69090909090909092</v>
      </c>
      <c r="F19" s="62">
        <v>376</v>
      </c>
      <c r="G19" s="62">
        <v>222</v>
      </c>
      <c r="H19" s="19">
        <f t="shared" si="1"/>
        <v>0.59042553191489366</v>
      </c>
      <c r="I19" s="62">
        <v>25</v>
      </c>
      <c r="J19" s="62">
        <v>17</v>
      </c>
      <c r="K19" s="19">
        <f t="shared" si="2"/>
        <v>0.68</v>
      </c>
    </row>
    <row r="20" spans="1:11" x14ac:dyDescent="0.25">
      <c r="A20" s="9" t="s">
        <v>30</v>
      </c>
      <c r="B20" s="7" t="s">
        <v>33</v>
      </c>
      <c r="C20" s="62">
        <v>315</v>
      </c>
      <c r="D20" s="62">
        <v>202</v>
      </c>
      <c r="E20" s="19">
        <f t="shared" si="0"/>
        <v>0.64126984126984132</v>
      </c>
      <c r="F20" s="62">
        <v>369</v>
      </c>
      <c r="G20" s="62">
        <v>249</v>
      </c>
      <c r="H20" s="19">
        <f t="shared" si="1"/>
        <v>0.67479674796747968</v>
      </c>
      <c r="I20" s="62">
        <v>66</v>
      </c>
      <c r="J20" s="62">
        <v>42</v>
      </c>
      <c r="K20" s="19">
        <f t="shared" si="2"/>
        <v>0.63636363636363635</v>
      </c>
    </row>
    <row r="21" spans="1:11" x14ac:dyDescent="0.25">
      <c r="A21" s="9" t="s">
        <v>30</v>
      </c>
      <c r="B21" s="7" t="s">
        <v>34</v>
      </c>
      <c r="C21" s="62">
        <v>690</v>
      </c>
      <c r="D21" s="62">
        <v>543</v>
      </c>
      <c r="E21" s="19">
        <f t="shared" si="0"/>
        <v>0.78695652173913044</v>
      </c>
      <c r="F21" s="62">
        <v>818</v>
      </c>
      <c r="G21" s="62">
        <v>677</v>
      </c>
      <c r="H21" s="19">
        <f t="shared" si="1"/>
        <v>0.82762836185819066</v>
      </c>
      <c r="I21" s="62">
        <v>53</v>
      </c>
      <c r="J21" s="62">
        <v>30</v>
      </c>
      <c r="K21" s="19">
        <f t="shared" si="2"/>
        <v>0.56603773584905659</v>
      </c>
    </row>
    <row r="22" spans="1:11" x14ac:dyDescent="0.25">
      <c r="A22" s="9" t="s">
        <v>30</v>
      </c>
      <c r="B22" s="7" t="s">
        <v>35</v>
      </c>
      <c r="C22" s="62">
        <v>272</v>
      </c>
      <c r="D22" s="62">
        <v>170</v>
      </c>
      <c r="E22" s="19">
        <f t="shared" si="0"/>
        <v>0.625</v>
      </c>
      <c r="F22" s="62">
        <v>343</v>
      </c>
      <c r="G22" s="62">
        <v>208</v>
      </c>
      <c r="H22" s="19">
        <f t="shared" si="1"/>
        <v>0.60641399416909625</v>
      </c>
      <c r="I22" s="62">
        <v>34</v>
      </c>
      <c r="J22" s="62">
        <v>25</v>
      </c>
      <c r="K22" s="19">
        <f t="shared" si="2"/>
        <v>0.73529411764705888</v>
      </c>
    </row>
    <row r="23" spans="1:11" x14ac:dyDescent="0.25">
      <c r="A23" s="9" t="s">
        <v>30</v>
      </c>
      <c r="B23" s="7" t="s">
        <v>36</v>
      </c>
      <c r="C23" s="62">
        <v>215</v>
      </c>
      <c r="D23" s="62">
        <v>137</v>
      </c>
      <c r="E23" s="19">
        <f t="shared" si="0"/>
        <v>0.63720930232558137</v>
      </c>
      <c r="F23" s="62">
        <v>289</v>
      </c>
      <c r="G23" s="62">
        <v>179</v>
      </c>
      <c r="H23" s="19">
        <f t="shared" si="1"/>
        <v>0.61937716262975784</v>
      </c>
      <c r="I23" s="62">
        <v>44</v>
      </c>
      <c r="J23" s="62">
        <v>19</v>
      </c>
      <c r="K23" s="19">
        <f t="shared" si="2"/>
        <v>0.43181818181818182</v>
      </c>
    </row>
    <row r="24" spans="1:11" x14ac:dyDescent="0.25">
      <c r="A24" s="9" t="s">
        <v>30</v>
      </c>
      <c r="B24" s="7" t="s">
        <v>37</v>
      </c>
      <c r="C24" s="62">
        <v>42</v>
      </c>
      <c r="D24" s="62">
        <v>28</v>
      </c>
      <c r="E24" s="19">
        <f t="shared" si="0"/>
        <v>0.66666666666666663</v>
      </c>
      <c r="F24" s="62">
        <v>474</v>
      </c>
      <c r="G24" s="62">
        <v>311</v>
      </c>
      <c r="H24" s="19">
        <f t="shared" si="1"/>
        <v>0.65611814345991559</v>
      </c>
      <c r="I24" s="62">
        <v>5</v>
      </c>
      <c r="J24" s="62">
        <v>4</v>
      </c>
      <c r="K24" s="19">
        <f t="shared" si="2"/>
        <v>0.8</v>
      </c>
    </row>
    <row r="25" spans="1:11" x14ac:dyDescent="0.25">
      <c r="A25" s="9" t="s">
        <v>30</v>
      </c>
      <c r="B25" s="7" t="s">
        <v>38</v>
      </c>
      <c r="C25" s="62">
        <v>113</v>
      </c>
      <c r="D25" s="62">
        <v>69</v>
      </c>
      <c r="E25" s="19">
        <f t="shared" si="0"/>
        <v>0.61061946902654862</v>
      </c>
      <c r="F25" s="62">
        <v>701</v>
      </c>
      <c r="G25" s="62">
        <v>547</v>
      </c>
      <c r="H25" s="19">
        <f t="shared" si="1"/>
        <v>0.78031383737517834</v>
      </c>
      <c r="I25" s="62">
        <v>8</v>
      </c>
      <c r="J25" s="62">
        <v>5</v>
      </c>
      <c r="K25" s="19">
        <f t="shared" si="2"/>
        <v>0.625</v>
      </c>
    </row>
    <row r="26" spans="1:11" x14ac:dyDescent="0.25">
      <c r="A26" s="9" t="s">
        <v>30</v>
      </c>
      <c r="B26" s="7" t="s">
        <v>39</v>
      </c>
      <c r="C26" s="62">
        <v>875</v>
      </c>
      <c r="D26" s="62">
        <v>671</v>
      </c>
      <c r="E26" s="19">
        <f t="shared" si="0"/>
        <v>0.7668571428571429</v>
      </c>
      <c r="F26" s="62">
        <v>1050</v>
      </c>
      <c r="G26" s="62">
        <v>771</v>
      </c>
      <c r="H26" s="19">
        <f t="shared" si="1"/>
        <v>0.73428571428571432</v>
      </c>
      <c r="I26" s="62">
        <v>32</v>
      </c>
      <c r="J26" s="62">
        <v>18</v>
      </c>
      <c r="K26" s="19">
        <f t="shared" si="2"/>
        <v>0.5625</v>
      </c>
    </row>
    <row r="27" spans="1:11" x14ac:dyDescent="0.25">
      <c r="A27" s="9" t="s">
        <v>30</v>
      </c>
      <c r="B27" s="7" t="s">
        <v>40</v>
      </c>
      <c r="C27" s="62">
        <v>245</v>
      </c>
      <c r="D27" s="62">
        <v>165</v>
      </c>
      <c r="E27" s="19">
        <f t="shared" si="0"/>
        <v>0.67346938775510201</v>
      </c>
      <c r="F27" s="62">
        <v>289</v>
      </c>
      <c r="G27" s="62">
        <v>184</v>
      </c>
      <c r="H27" s="19">
        <f t="shared" si="1"/>
        <v>0.63667820069204151</v>
      </c>
      <c r="I27" s="62">
        <v>171</v>
      </c>
      <c r="J27" s="62">
        <v>88</v>
      </c>
      <c r="K27" s="19">
        <f t="shared" si="2"/>
        <v>0.51461988304093564</v>
      </c>
    </row>
    <row r="28" spans="1:11" x14ac:dyDescent="0.25">
      <c r="A28" s="9" t="s">
        <v>30</v>
      </c>
      <c r="B28" s="7" t="s">
        <v>41</v>
      </c>
      <c r="C28" s="62">
        <v>449</v>
      </c>
      <c r="D28" s="62">
        <v>316</v>
      </c>
      <c r="E28" s="19">
        <f t="shared" si="0"/>
        <v>0.70378619153674837</v>
      </c>
      <c r="F28" s="62">
        <v>565</v>
      </c>
      <c r="G28" s="62">
        <v>413</v>
      </c>
      <c r="H28" s="19">
        <f t="shared" si="1"/>
        <v>0.73097345132743363</v>
      </c>
      <c r="I28" s="62">
        <v>75</v>
      </c>
      <c r="J28" s="62">
        <v>32</v>
      </c>
      <c r="K28" s="19">
        <f t="shared" si="2"/>
        <v>0.42666666666666669</v>
      </c>
    </row>
    <row r="29" spans="1:11" x14ac:dyDescent="0.25">
      <c r="A29" s="9" t="s">
        <v>30</v>
      </c>
      <c r="B29" s="7" t="s">
        <v>42</v>
      </c>
      <c r="C29" s="62">
        <v>305</v>
      </c>
      <c r="D29" s="62">
        <v>213</v>
      </c>
      <c r="E29" s="19">
        <f t="shared" si="0"/>
        <v>0.69836065573770489</v>
      </c>
      <c r="F29" s="62">
        <v>365</v>
      </c>
      <c r="G29" s="62">
        <v>220</v>
      </c>
      <c r="H29" s="19">
        <f t="shared" si="1"/>
        <v>0.60273972602739723</v>
      </c>
      <c r="I29" s="62">
        <v>57</v>
      </c>
      <c r="J29" s="62">
        <v>33</v>
      </c>
      <c r="K29" s="19">
        <f t="shared" si="2"/>
        <v>0.57894736842105265</v>
      </c>
    </row>
    <row r="30" spans="1:11" x14ac:dyDescent="0.25">
      <c r="A30" s="13" t="s">
        <v>43</v>
      </c>
      <c r="B30" s="7" t="s">
        <v>44</v>
      </c>
      <c r="C30" s="62">
        <v>290</v>
      </c>
      <c r="D30" s="62">
        <v>221</v>
      </c>
      <c r="E30" s="19">
        <f t="shared" si="0"/>
        <v>0.76206896551724135</v>
      </c>
      <c r="F30" s="62">
        <v>303</v>
      </c>
      <c r="G30" s="62">
        <v>237</v>
      </c>
      <c r="H30" s="19">
        <f t="shared" si="1"/>
        <v>0.78217821782178221</v>
      </c>
      <c r="I30" s="62">
        <v>29</v>
      </c>
      <c r="J30" s="62">
        <v>15</v>
      </c>
      <c r="K30" s="19">
        <f t="shared" si="2"/>
        <v>0.51724137931034486</v>
      </c>
    </row>
    <row r="31" spans="1:11" x14ac:dyDescent="0.25">
      <c r="A31" s="13" t="s">
        <v>43</v>
      </c>
      <c r="B31" s="7" t="s">
        <v>45</v>
      </c>
      <c r="C31" s="62">
        <v>441</v>
      </c>
      <c r="D31" s="62">
        <v>320</v>
      </c>
      <c r="E31" s="19">
        <f t="shared" si="0"/>
        <v>0.7256235827664399</v>
      </c>
      <c r="F31" s="62">
        <v>481</v>
      </c>
      <c r="G31" s="62">
        <v>345</v>
      </c>
      <c r="H31" s="19">
        <f t="shared" si="1"/>
        <v>0.71725571725571724</v>
      </c>
      <c r="I31" s="62">
        <v>65</v>
      </c>
      <c r="J31" s="62">
        <v>32</v>
      </c>
      <c r="K31" s="19">
        <f t="shared" si="2"/>
        <v>0.49230769230769234</v>
      </c>
    </row>
    <row r="32" spans="1:11" x14ac:dyDescent="0.25">
      <c r="A32" s="13" t="s">
        <v>43</v>
      </c>
      <c r="B32" s="7" t="s">
        <v>46</v>
      </c>
      <c r="C32" s="62">
        <v>428</v>
      </c>
      <c r="D32" s="62">
        <v>322</v>
      </c>
      <c r="E32" s="19">
        <f t="shared" si="0"/>
        <v>0.75233644859813087</v>
      </c>
      <c r="F32" s="62">
        <v>500</v>
      </c>
      <c r="G32" s="62">
        <v>352</v>
      </c>
      <c r="H32" s="19">
        <f t="shared" si="1"/>
        <v>0.70399999999999996</v>
      </c>
      <c r="I32" s="62">
        <v>47</v>
      </c>
      <c r="J32" s="62">
        <v>25</v>
      </c>
      <c r="K32" s="19">
        <f t="shared" si="2"/>
        <v>0.53191489361702127</v>
      </c>
    </row>
    <row r="33" spans="1:11" x14ac:dyDescent="0.25">
      <c r="A33" s="13" t="s">
        <v>43</v>
      </c>
      <c r="B33" s="7" t="s">
        <v>47</v>
      </c>
      <c r="C33" s="62">
        <v>294</v>
      </c>
      <c r="D33" s="62">
        <v>209</v>
      </c>
      <c r="E33" s="19">
        <f t="shared" si="0"/>
        <v>0.71088435374149661</v>
      </c>
      <c r="F33" s="62">
        <v>872</v>
      </c>
      <c r="G33" s="62">
        <v>664</v>
      </c>
      <c r="H33" s="19">
        <f t="shared" si="1"/>
        <v>0.76146788990825687</v>
      </c>
      <c r="I33" s="62">
        <v>22</v>
      </c>
      <c r="J33" s="62">
        <v>10</v>
      </c>
      <c r="K33" s="19">
        <f t="shared" si="2"/>
        <v>0.45454545454545453</v>
      </c>
    </row>
    <row r="34" spans="1:11" x14ac:dyDescent="0.25">
      <c r="A34" s="13" t="s">
        <v>43</v>
      </c>
      <c r="B34" s="7" t="s">
        <v>48</v>
      </c>
      <c r="C34" s="62">
        <v>156</v>
      </c>
      <c r="D34" s="62">
        <v>118</v>
      </c>
      <c r="E34" s="19">
        <f t="shared" si="0"/>
        <v>0.75641025641025639</v>
      </c>
      <c r="F34" s="62">
        <v>175</v>
      </c>
      <c r="G34" s="62">
        <v>134</v>
      </c>
      <c r="H34" s="19">
        <f t="shared" si="1"/>
        <v>0.76571428571428568</v>
      </c>
      <c r="I34" s="62">
        <v>11</v>
      </c>
      <c r="J34" s="62">
        <v>6</v>
      </c>
      <c r="K34" s="19">
        <f t="shared" si="2"/>
        <v>0.54545454545454541</v>
      </c>
    </row>
    <row r="35" spans="1:11" x14ac:dyDescent="0.25">
      <c r="A35" s="13" t="s">
        <v>43</v>
      </c>
      <c r="B35" s="7" t="s">
        <v>49</v>
      </c>
      <c r="C35" s="62">
        <v>90</v>
      </c>
      <c r="D35" s="62">
        <v>64</v>
      </c>
      <c r="E35" s="19">
        <f t="shared" si="0"/>
        <v>0.71111111111111114</v>
      </c>
      <c r="F35" s="62">
        <v>120</v>
      </c>
      <c r="G35" s="62">
        <v>68</v>
      </c>
      <c r="H35" s="19">
        <f t="shared" si="1"/>
        <v>0.56666666666666665</v>
      </c>
      <c r="I35" s="62">
        <v>78</v>
      </c>
      <c r="J35" s="62">
        <v>46</v>
      </c>
      <c r="K35" s="19">
        <f t="shared" si="2"/>
        <v>0.58974358974358976</v>
      </c>
    </row>
    <row r="36" spans="1:11" x14ac:dyDescent="0.25">
      <c r="A36" s="13" t="s">
        <v>43</v>
      </c>
      <c r="B36" s="7" t="s">
        <v>50</v>
      </c>
      <c r="C36" s="62">
        <v>152</v>
      </c>
      <c r="D36" s="62">
        <v>101</v>
      </c>
      <c r="E36" s="19">
        <f t="shared" si="0"/>
        <v>0.66447368421052633</v>
      </c>
      <c r="F36" s="62">
        <v>423</v>
      </c>
      <c r="G36" s="62">
        <v>235</v>
      </c>
      <c r="H36" s="19">
        <f t="shared" si="1"/>
        <v>0.55555555555555558</v>
      </c>
      <c r="I36" s="62">
        <v>18</v>
      </c>
      <c r="J36" s="62">
        <v>11</v>
      </c>
      <c r="K36" s="19">
        <f t="shared" si="2"/>
        <v>0.61111111111111116</v>
      </c>
    </row>
    <row r="37" spans="1:11" x14ac:dyDescent="0.25">
      <c r="A37" s="13" t="s">
        <v>43</v>
      </c>
      <c r="B37" s="7" t="s">
        <v>51</v>
      </c>
      <c r="C37" s="62">
        <v>189</v>
      </c>
      <c r="D37" s="62">
        <v>126</v>
      </c>
      <c r="E37" s="19">
        <f t="shared" si="0"/>
        <v>0.66666666666666663</v>
      </c>
      <c r="F37" s="62">
        <v>232</v>
      </c>
      <c r="G37" s="62">
        <v>158</v>
      </c>
      <c r="H37" s="19">
        <f t="shared" si="1"/>
        <v>0.68103448275862066</v>
      </c>
      <c r="I37" s="62">
        <v>47</v>
      </c>
      <c r="J37" s="62">
        <v>28</v>
      </c>
      <c r="K37" s="19">
        <f t="shared" si="2"/>
        <v>0.5957446808510638</v>
      </c>
    </row>
    <row r="38" spans="1:11" x14ac:dyDescent="0.25">
      <c r="A38" s="13" t="s">
        <v>43</v>
      </c>
      <c r="B38" s="7" t="s">
        <v>52</v>
      </c>
      <c r="C38" s="62">
        <v>333</v>
      </c>
      <c r="D38" s="62">
        <v>238</v>
      </c>
      <c r="E38" s="19">
        <f t="shared" si="0"/>
        <v>0.71471471471471471</v>
      </c>
      <c r="F38" s="62">
        <v>735</v>
      </c>
      <c r="G38" s="62">
        <v>579</v>
      </c>
      <c r="H38" s="19">
        <f t="shared" si="1"/>
        <v>0.78775510204081634</v>
      </c>
      <c r="I38" s="62">
        <v>27</v>
      </c>
      <c r="J38" s="62">
        <v>11</v>
      </c>
      <c r="K38" s="19">
        <f t="shared" si="2"/>
        <v>0.40740740740740738</v>
      </c>
    </row>
    <row r="39" spans="1:11" x14ac:dyDescent="0.25">
      <c r="A39" s="13" t="s">
        <v>43</v>
      </c>
      <c r="B39" s="7" t="s">
        <v>53</v>
      </c>
      <c r="C39" s="62">
        <v>191</v>
      </c>
      <c r="D39" s="62">
        <v>112</v>
      </c>
      <c r="E39" s="19">
        <f t="shared" si="0"/>
        <v>0.58638743455497377</v>
      </c>
      <c r="F39" s="62">
        <v>243</v>
      </c>
      <c r="G39" s="62">
        <v>130</v>
      </c>
      <c r="H39" s="19">
        <f t="shared" si="1"/>
        <v>0.53497942386831276</v>
      </c>
      <c r="I39" s="62">
        <v>31</v>
      </c>
      <c r="J39" s="62">
        <v>17</v>
      </c>
      <c r="K39" s="19">
        <f t="shared" si="2"/>
        <v>0.54838709677419351</v>
      </c>
    </row>
    <row r="40" spans="1:11" x14ac:dyDescent="0.25">
      <c r="A40" s="13" t="s">
        <v>43</v>
      </c>
      <c r="B40" s="7" t="s">
        <v>54</v>
      </c>
      <c r="C40" s="62">
        <v>84</v>
      </c>
      <c r="D40" s="62">
        <v>47</v>
      </c>
      <c r="E40" s="19">
        <f t="shared" si="0"/>
        <v>0.55952380952380953</v>
      </c>
      <c r="F40" s="62">
        <v>120</v>
      </c>
      <c r="G40" s="62">
        <v>59</v>
      </c>
      <c r="H40" s="19">
        <f t="shared" si="1"/>
        <v>0.49166666666666664</v>
      </c>
      <c r="I40" s="62">
        <v>22</v>
      </c>
      <c r="J40" s="62">
        <v>15</v>
      </c>
      <c r="K40" s="19">
        <f t="shared" si="2"/>
        <v>0.68181818181818177</v>
      </c>
    </row>
    <row r="41" spans="1:11" x14ac:dyDescent="0.25">
      <c r="A41" s="13" t="s">
        <v>43</v>
      </c>
      <c r="B41" s="7" t="s">
        <v>55</v>
      </c>
      <c r="C41" s="62">
        <v>207</v>
      </c>
      <c r="D41" s="62">
        <v>134</v>
      </c>
      <c r="E41" s="19">
        <f t="shared" si="0"/>
        <v>0.64734299516908211</v>
      </c>
      <c r="F41" s="62">
        <v>680</v>
      </c>
      <c r="G41" s="62">
        <v>512</v>
      </c>
      <c r="H41" s="19">
        <f t="shared" si="1"/>
        <v>0.75294117647058822</v>
      </c>
      <c r="I41" s="62">
        <v>3</v>
      </c>
      <c r="J41" s="62">
        <v>0</v>
      </c>
      <c r="K41" s="19">
        <f t="shared" si="2"/>
        <v>0</v>
      </c>
    </row>
    <row r="42" spans="1:11" x14ac:dyDescent="0.25">
      <c r="A42" s="13" t="s">
        <v>43</v>
      </c>
      <c r="B42" s="7" t="s">
        <v>56</v>
      </c>
      <c r="C42" s="62">
        <v>155</v>
      </c>
      <c r="D42" s="62">
        <v>116</v>
      </c>
      <c r="E42" s="19">
        <f t="shared" si="0"/>
        <v>0.74838709677419357</v>
      </c>
      <c r="F42" s="62">
        <v>508</v>
      </c>
      <c r="G42" s="62">
        <v>401</v>
      </c>
      <c r="H42" s="19">
        <f t="shared" si="1"/>
        <v>0.78937007874015752</v>
      </c>
      <c r="I42" s="62">
        <v>8</v>
      </c>
      <c r="J42" s="62">
        <v>5</v>
      </c>
      <c r="K42" s="19">
        <f t="shared" si="2"/>
        <v>0.625</v>
      </c>
    </row>
    <row r="43" spans="1:11" x14ac:dyDescent="0.25">
      <c r="A43" s="13" t="s">
        <v>43</v>
      </c>
      <c r="B43" s="7" t="s">
        <v>57</v>
      </c>
      <c r="C43" s="62">
        <v>431</v>
      </c>
      <c r="D43" s="62">
        <v>290</v>
      </c>
      <c r="E43" s="19">
        <f t="shared" si="0"/>
        <v>0.6728538283062645</v>
      </c>
      <c r="F43" s="62">
        <v>537</v>
      </c>
      <c r="G43" s="62">
        <v>393</v>
      </c>
      <c r="H43" s="19">
        <f t="shared" si="1"/>
        <v>0.73184357541899436</v>
      </c>
      <c r="I43" s="62">
        <v>41</v>
      </c>
      <c r="J43" s="62">
        <v>30</v>
      </c>
      <c r="K43" s="19">
        <f t="shared" si="2"/>
        <v>0.73170731707317072</v>
      </c>
    </row>
    <row r="44" spans="1:11" x14ac:dyDescent="0.25">
      <c r="A44" s="10"/>
      <c r="B44" s="70" t="s">
        <v>58</v>
      </c>
      <c r="C44" s="70">
        <f>SUM(C3:C43)</f>
        <v>11973</v>
      </c>
      <c r="D44" s="70">
        <f>SUM(D3:D43)</f>
        <v>8528</v>
      </c>
      <c r="E44" s="83">
        <f t="shared" si="0"/>
        <v>0.71226927252985883</v>
      </c>
      <c r="F44" s="70">
        <f>SUM(F3:F43)</f>
        <v>19962</v>
      </c>
      <c r="G44" s="70">
        <f>SUM(G3:G43)</f>
        <v>14500</v>
      </c>
      <c r="H44" s="83">
        <f t="shared" si="1"/>
        <v>0.72638012223224124</v>
      </c>
      <c r="I44" s="70">
        <f>SUM(I3:I43)</f>
        <v>1634</v>
      </c>
      <c r="J44" s="70">
        <f>SUM(J3:J43)</f>
        <v>901</v>
      </c>
      <c r="K44" s="83">
        <f t="shared" si="2"/>
        <v>0.55140758873929008</v>
      </c>
    </row>
    <row r="45" spans="1:11" x14ac:dyDescent="0.25">
      <c r="A45" s="7"/>
      <c r="B45" s="7"/>
      <c r="C45" s="7"/>
      <c r="D45" s="7"/>
      <c r="E45" s="19"/>
      <c r="F45" s="7"/>
      <c r="G45" s="7"/>
      <c r="H45" s="19"/>
      <c r="I45" s="7"/>
      <c r="J45" s="7"/>
      <c r="K45" s="19"/>
    </row>
  </sheetData>
  <mergeCells count="3">
    <mergeCell ref="I1:K1"/>
    <mergeCell ref="F1:H1"/>
    <mergeCell ref="C1:E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J42" sqref="J42"/>
    </sheetView>
  </sheetViews>
  <sheetFormatPr defaultRowHeight="15" x14ac:dyDescent="0.25"/>
  <cols>
    <col min="2" max="2" width="14.5703125" customWidth="1"/>
    <col min="3" max="3" width="10.28515625" customWidth="1"/>
    <col min="4" max="4" width="8.42578125" customWidth="1"/>
    <col min="5" max="5" width="9.28515625" customWidth="1"/>
    <col min="6" max="6" width="11.140625" customWidth="1"/>
  </cols>
  <sheetData>
    <row r="1" spans="1:8" x14ac:dyDescent="0.25">
      <c r="A1" s="14"/>
      <c r="B1" s="14"/>
      <c r="C1" s="104" t="s">
        <v>66</v>
      </c>
      <c r="D1" s="104"/>
      <c r="E1" s="104"/>
      <c r="F1" s="105" t="s">
        <v>67</v>
      </c>
      <c r="G1" s="105"/>
      <c r="H1" s="105"/>
    </row>
    <row r="2" spans="1:8" ht="45" x14ac:dyDescent="0.25">
      <c r="A2" s="21"/>
      <c r="B2" s="22" t="s">
        <v>6</v>
      </c>
      <c r="C2" s="23" t="s">
        <v>68</v>
      </c>
      <c r="D2" s="23" t="s">
        <v>65</v>
      </c>
      <c r="E2" s="23" t="s">
        <v>10</v>
      </c>
      <c r="F2" s="23" t="s">
        <v>69</v>
      </c>
      <c r="G2" s="23" t="s">
        <v>65</v>
      </c>
      <c r="H2" s="23" t="s">
        <v>10</v>
      </c>
    </row>
    <row r="3" spans="1:8" x14ac:dyDescent="0.25">
      <c r="A3" s="17" t="s">
        <v>13</v>
      </c>
      <c r="B3" s="14" t="s">
        <v>14</v>
      </c>
      <c r="C3" s="63" t="s">
        <v>95</v>
      </c>
      <c r="D3" s="63" t="s">
        <v>95</v>
      </c>
      <c r="E3" s="64" t="s">
        <v>95</v>
      </c>
      <c r="F3" s="14">
        <v>23</v>
      </c>
      <c r="G3" s="14">
        <v>11</v>
      </c>
      <c r="H3" s="19">
        <f>G3/F3</f>
        <v>0.47826086956521741</v>
      </c>
    </row>
    <row r="4" spans="1:8" x14ac:dyDescent="0.25">
      <c r="A4" s="17" t="s">
        <v>13</v>
      </c>
      <c r="B4" s="14" t="s">
        <v>15</v>
      </c>
      <c r="C4" s="63" t="s">
        <v>95</v>
      </c>
      <c r="D4" s="63" t="s">
        <v>95</v>
      </c>
      <c r="E4" s="64" t="s">
        <v>95</v>
      </c>
      <c r="F4" s="14">
        <v>20</v>
      </c>
      <c r="G4" s="14">
        <v>11</v>
      </c>
      <c r="H4" s="19">
        <f t="shared" ref="H4:H43" si="0">G4/F4</f>
        <v>0.55000000000000004</v>
      </c>
    </row>
    <row r="5" spans="1:8" x14ac:dyDescent="0.25">
      <c r="A5" s="17" t="s">
        <v>13</v>
      </c>
      <c r="B5" s="14" t="s">
        <v>16</v>
      </c>
      <c r="C5" s="63" t="s">
        <v>95</v>
      </c>
      <c r="D5" s="63" t="s">
        <v>95</v>
      </c>
      <c r="E5" s="64" t="s">
        <v>95</v>
      </c>
      <c r="F5" s="14">
        <v>25</v>
      </c>
      <c r="G5" s="14">
        <v>8</v>
      </c>
      <c r="H5" s="19">
        <f t="shared" si="0"/>
        <v>0.32</v>
      </c>
    </row>
    <row r="6" spans="1:8" x14ac:dyDescent="0.25">
      <c r="A6" s="17" t="s">
        <v>13</v>
      </c>
      <c r="B6" s="14" t="s">
        <v>17</v>
      </c>
      <c r="C6" s="65" t="s">
        <v>95</v>
      </c>
      <c r="D6" s="65" t="s">
        <v>95</v>
      </c>
      <c r="E6" s="64" t="s">
        <v>95</v>
      </c>
      <c r="F6" s="62">
        <v>13</v>
      </c>
      <c r="G6" s="62">
        <v>4</v>
      </c>
      <c r="H6" s="19">
        <f t="shared" si="0"/>
        <v>0.30769230769230771</v>
      </c>
    </row>
    <row r="7" spans="1:8" x14ac:dyDescent="0.25">
      <c r="A7" s="17" t="s">
        <v>13</v>
      </c>
      <c r="B7" s="14" t="s">
        <v>18</v>
      </c>
      <c r="C7" s="65" t="s">
        <v>95</v>
      </c>
      <c r="D7" s="65" t="s">
        <v>95</v>
      </c>
      <c r="E7" s="64" t="s">
        <v>95</v>
      </c>
      <c r="F7" s="62">
        <v>8</v>
      </c>
      <c r="G7" s="62">
        <v>0</v>
      </c>
      <c r="H7" s="19">
        <f t="shared" si="0"/>
        <v>0</v>
      </c>
    </row>
    <row r="8" spans="1:8" x14ac:dyDescent="0.25">
      <c r="A8" s="17" t="s">
        <v>13</v>
      </c>
      <c r="B8" s="14" t="s">
        <v>19</v>
      </c>
      <c r="C8" s="65" t="s">
        <v>95</v>
      </c>
      <c r="D8" s="65" t="s">
        <v>95</v>
      </c>
      <c r="E8" s="64" t="s">
        <v>95</v>
      </c>
      <c r="F8" s="62">
        <v>12</v>
      </c>
      <c r="G8" s="62">
        <v>4</v>
      </c>
      <c r="H8" s="19">
        <f t="shared" si="0"/>
        <v>0.33333333333333331</v>
      </c>
    </row>
    <row r="9" spans="1:8" x14ac:dyDescent="0.25">
      <c r="A9" s="17" t="s">
        <v>13</v>
      </c>
      <c r="B9" s="14" t="s">
        <v>20</v>
      </c>
      <c r="C9" s="63">
        <v>3</v>
      </c>
      <c r="D9" s="63">
        <v>0</v>
      </c>
      <c r="E9" s="66">
        <v>0</v>
      </c>
      <c r="F9" s="62">
        <v>17</v>
      </c>
      <c r="G9" s="62">
        <v>3</v>
      </c>
      <c r="H9" s="19">
        <f t="shared" si="0"/>
        <v>0.17647058823529413</v>
      </c>
    </row>
    <row r="10" spans="1:8" x14ac:dyDescent="0.25">
      <c r="A10" s="16" t="s">
        <v>21</v>
      </c>
      <c r="B10" s="14" t="s">
        <v>22</v>
      </c>
      <c r="C10" s="63">
        <v>1</v>
      </c>
      <c r="D10" s="63">
        <v>1</v>
      </c>
      <c r="E10" s="66">
        <f>D10/C10</f>
        <v>1</v>
      </c>
      <c r="F10" s="62">
        <v>31</v>
      </c>
      <c r="G10" s="62">
        <v>18</v>
      </c>
      <c r="H10" s="19">
        <f t="shared" si="0"/>
        <v>0.58064516129032262</v>
      </c>
    </row>
    <row r="11" spans="1:8" x14ac:dyDescent="0.25">
      <c r="A11" s="16" t="s">
        <v>21</v>
      </c>
      <c r="B11" s="14" t="s">
        <v>23</v>
      </c>
      <c r="C11" s="63">
        <v>78</v>
      </c>
      <c r="D11" s="63">
        <v>65</v>
      </c>
      <c r="E11" s="66">
        <f t="shared" ref="E11:E43" si="1">D11/C11</f>
        <v>0.83333333333333337</v>
      </c>
      <c r="F11" s="62">
        <v>120</v>
      </c>
      <c r="G11" s="62">
        <v>86</v>
      </c>
      <c r="H11" s="19">
        <f t="shared" si="0"/>
        <v>0.71666666666666667</v>
      </c>
    </row>
    <row r="12" spans="1:8" x14ac:dyDescent="0.25">
      <c r="A12" s="16" t="s">
        <v>21</v>
      </c>
      <c r="B12" s="14" t="s">
        <v>24</v>
      </c>
      <c r="C12" s="63">
        <v>5</v>
      </c>
      <c r="D12" s="63">
        <v>5</v>
      </c>
      <c r="E12" s="66">
        <f t="shared" si="1"/>
        <v>1</v>
      </c>
      <c r="F12" s="62">
        <v>44</v>
      </c>
      <c r="G12" s="62">
        <v>31</v>
      </c>
      <c r="H12" s="19">
        <f t="shared" si="0"/>
        <v>0.70454545454545459</v>
      </c>
    </row>
    <row r="13" spans="1:8" x14ac:dyDescent="0.25">
      <c r="A13" s="16" t="s">
        <v>21</v>
      </c>
      <c r="B13" s="14" t="s">
        <v>48</v>
      </c>
      <c r="C13" s="63">
        <v>1</v>
      </c>
      <c r="D13" s="63">
        <v>1</v>
      </c>
      <c r="E13" s="66">
        <f t="shared" si="1"/>
        <v>1</v>
      </c>
      <c r="F13" s="62">
        <v>14</v>
      </c>
      <c r="G13" s="62">
        <v>11</v>
      </c>
      <c r="H13" s="19">
        <f t="shared" si="0"/>
        <v>0.7857142857142857</v>
      </c>
    </row>
    <row r="14" spans="1:8" x14ac:dyDescent="0.25">
      <c r="A14" s="16" t="s">
        <v>21</v>
      </c>
      <c r="B14" s="14" t="s">
        <v>25</v>
      </c>
      <c r="C14" s="63">
        <v>36</v>
      </c>
      <c r="D14" s="63">
        <v>35</v>
      </c>
      <c r="E14" s="66">
        <f t="shared" si="1"/>
        <v>0.97222222222222221</v>
      </c>
      <c r="F14" s="62">
        <v>86</v>
      </c>
      <c r="G14" s="62">
        <v>60</v>
      </c>
      <c r="H14" s="19">
        <f t="shared" si="0"/>
        <v>0.69767441860465118</v>
      </c>
    </row>
    <row r="15" spans="1:8" x14ac:dyDescent="0.25">
      <c r="A15" s="16" t="s">
        <v>21</v>
      </c>
      <c r="B15" s="14" t="s">
        <v>26</v>
      </c>
      <c r="C15" s="63">
        <v>11</v>
      </c>
      <c r="D15" s="63">
        <v>11</v>
      </c>
      <c r="E15" s="66">
        <f t="shared" si="1"/>
        <v>1</v>
      </c>
      <c r="F15" s="62">
        <v>57</v>
      </c>
      <c r="G15" s="62">
        <v>40</v>
      </c>
      <c r="H15" s="19">
        <f t="shared" si="0"/>
        <v>0.70175438596491224</v>
      </c>
    </row>
    <row r="16" spans="1:8" x14ac:dyDescent="0.25">
      <c r="A16" s="16" t="s">
        <v>21</v>
      </c>
      <c r="B16" s="14" t="s">
        <v>27</v>
      </c>
      <c r="C16" s="63">
        <v>10</v>
      </c>
      <c r="D16" s="63">
        <v>9</v>
      </c>
      <c r="E16" s="66">
        <f t="shared" si="1"/>
        <v>0.9</v>
      </c>
      <c r="F16" s="62">
        <v>38</v>
      </c>
      <c r="G16" s="62">
        <v>30</v>
      </c>
      <c r="H16" s="19">
        <f t="shared" si="0"/>
        <v>0.78947368421052633</v>
      </c>
    </row>
    <row r="17" spans="1:8" x14ac:dyDescent="0.25">
      <c r="A17" s="16" t="s">
        <v>21</v>
      </c>
      <c r="B17" s="14" t="s">
        <v>28</v>
      </c>
      <c r="C17" s="63">
        <v>5</v>
      </c>
      <c r="D17" s="63">
        <v>5</v>
      </c>
      <c r="E17" s="66">
        <f t="shared" si="1"/>
        <v>1</v>
      </c>
      <c r="F17" s="14">
        <v>39</v>
      </c>
      <c r="G17" s="14">
        <v>18</v>
      </c>
      <c r="H17" s="19">
        <f t="shared" si="0"/>
        <v>0.46153846153846156</v>
      </c>
    </row>
    <row r="18" spans="1:8" x14ac:dyDescent="0.25">
      <c r="A18" s="16" t="s">
        <v>21</v>
      </c>
      <c r="B18" s="14" t="s">
        <v>29</v>
      </c>
      <c r="C18" s="63">
        <v>8</v>
      </c>
      <c r="D18" s="63">
        <v>6</v>
      </c>
      <c r="E18" s="66">
        <f t="shared" si="1"/>
        <v>0.75</v>
      </c>
      <c r="F18" s="14">
        <v>20</v>
      </c>
      <c r="G18" s="14">
        <v>5</v>
      </c>
      <c r="H18" s="19">
        <f t="shared" si="0"/>
        <v>0.25</v>
      </c>
    </row>
    <row r="19" spans="1:8" x14ac:dyDescent="0.25">
      <c r="A19" s="15" t="s">
        <v>30</v>
      </c>
      <c r="B19" s="14" t="s">
        <v>31</v>
      </c>
      <c r="C19" s="63">
        <v>15</v>
      </c>
      <c r="D19" s="63">
        <v>13</v>
      </c>
      <c r="E19" s="66">
        <f t="shared" si="1"/>
        <v>0.8666666666666667</v>
      </c>
      <c r="F19" s="14">
        <v>97</v>
      </c>
      <c r="G19" s="14">
        <v>53</v>
      </c>
      <c r="H19" s="19">
        <f t="shared" si="0"/>
        <v>0.54639175257731953</v>
      </c>
    </row>
    <row r="20" spans="1:8" x14ac:dyDescent="0.25">
      <c r="A20" s="15" t="s">
        <v>30</v>
      </c>
      <c r="B20" s="14" t="s">
        <v>32</v>
      </c>
      <c r="C20" s="63" t="s">
        <v>95</v>
      </c>
      <c r="D20" s="63" t="s">
        <v>95</v>
      </c>
      <c r="E20" s="64" t="s">
        <v>95</v>
      </c>
      <c r="F20" s="14">
        <v>13</v>
      </c>
      <c r="G20" s="14">
        <v>9</v>
      </c>
      <c r="H20" s="19">
        <f t="shared" si="0"/>
        <v>0.69230769230769229</v>
      </c>
    </row>
    <row r="21" spans="1:8" x14ac:dyDescent="0.25">
      <c r="A21" s="15" t="s">
        <v>30</v>
      </c>
      <c r="B21" s="14" t="s">
        <v>33</v>
      </c>
      <c r="C21" s="63">
        <v>14</v>
      </c>
      <c r="D21" s="63">
        <v>11</v>
      </c>
      <c r="E21" s="66">
        <f t="shared" si="1"/>
        <v>0.7857142857142857</v>
      </c>
      <c r="F21" s="14">
        <v>63</v>
      </c>
      <c r="G21" s="14">
        <v>37</v>
      </c>
      <c r="H21" s="19">
        <f t="shared" si="0"/>
        <v>0.58730158730158732</v>
      </c>
    </row>
    <row r="22" spans="1:8" x14ac:dyDescent="0.25">
      <c r="A22" s="15" t="s">
        <v>30</v>
      </c>
      <c r="B22" s="14" t="s">
        <v>34</v>
      </c>
      <c r="C22" s="63">
        <v>31</v>
      </c>
      <c r="D22" s="63">
        <v>26</v>
      </c>
      <c r="E22" s="66">
        <f t="shared" si="1"/>
        <v>0.83870967741935487</v>
      </c>
      <c r="F22" s="14">
        <v>61</v>
      </c>
      <c r="G22" s="14">
        <v>42</v>
      </c>
      <c r="H22" s="19">
        <f t="shared" si="0"/>
        <v>0.68852459016393441</v>
      </c>
    </row>
    <row r="23" spans="1:8" x14ac:dyDescent="0.25">
      <c r="A23" s="15" t="s">
        <v>30</v>
      </c>
      <c r="B23" s="14" t="s">
        <v>35</v>
      </c>
      <c r="C23" s="63">
        <v>13</v>
      </c>
      <c r="D23" s="63">
        <v>7</v>
      </c>
      <c r="E23" s="66">
        <f t="shared" si="1"/>
        <v>0.53846153846153844</v>
      </c>
      <c r="F23" s="14">
        <v>37</v>
      </c>
      <c r="G23" s="14">
        <v>24</v>
      </c>
      <c r="H23" s="19">
        <f t="shared" si="0"/>
        <v>0.64864864864864868</v>
      </c>
    </row>
    <row r="24" spans="1:8" x14ac:dyDescent="0.25">
      <c r="A24" s="15" t="s">
        <v>30</v>
      </c>
      <c r="B24" s="14" t="s">
        <v>36</v>
      </c>
      <c r="C24" s="63" t="s">
        <v>95</v>
      </c>
      <c r="D24" s="63" t="s">
        <v>95</v>
      </c>
      <c r="E24" s="64" t="s">
        <v>95</v>
      </c>
      <c r="F24" s="14">
        <v>21</v>
      </c>
      <c r="G24" s="14">
        <v>11</v>
      </c>
      <c r="H24" s="19">
        <f t="shared" si="0"/>
        <v>0.52380952380952384</v>
      </c>
    </row>
    <row r="25" spans="1:8" x14ac:dyDescent="0.25">
      <c r="A25" s="15" t="s">
        <v>30</v>
      </c>
      <c r="B25" s="14" t="s">
        <v>37</v>
      </c>
      <c r="C25" s="63">
        <v>8</v>
      </c>
      <c r="D25" s="63">
        <v>6</v>
      </c>
      <c r="E25" s="66">
        <f t="shared" si="1"/>
        <v>0.75</v>
      </c>
      <c r="F25" s="14">
        <v>108</v>
      </c>
      <c r="G25" s="14">
        <v>62</v>
      </c>
      <c r="H25" s="19">
        <f t="shared" si="0"/>
        <v>0.57407407407407407</v>
      </c>
    </row>
    <row r="26" spans="1:8" x14ac:dyDescent="0.25">
      <c r="A26" s="15" t="s">
        <v>30</v>
      </c>
      <c r="B26" s="14" t="s">
        <v>38</v>
      </c>
      <c r="C26" s="63">
        <v>73</v>
      </c>
      <c r="D26" s="63">
        <v>63</v>
      </c>
      <c r="E26" s="66">
        <f t="shared" si="1"/>
        <v>0.86301369863013699</v>
      </c>
      <c r="F26" s="14">
        <v>100</v>
      </c>
      <c r="G26" s="14">
        <v>64</v>
      </c>
      <c r="H26" s="19">
        <f t="shared" si="0"/>
        <v>0.64</v>
      </c>
    </row>
    <row r="27" spans="1:8" x14ac:dyDescent="0.25">
      <c r="A27" s="15" t="s">
        <v>30</v>
      </c>
      <c r="B27" s="14" t="s">
        <v>39</v>
      </c>
      <c r="C27" s="63">
        <v>6</v>
      </c>
      <c r="D27" s="63">
        <v>5</v>
      </c>
      <c r="E27" s="66">
        <f t="shared" si="1"/>
        <v>0.83333333333333337</v>
      </c>
      <c r="F27" s="14">
        <v>40</v>
      </c>
      <c r="G27" s="14">
        <v>29</v>
      </c>
      <c r="H27" s="19">
        <f t="shared" si="0"/>
        <v>0.72499999999999998</v>
      </c>
    </row>
    <row r="28" spans="1:8" x14ac:dyDescent="0.25">
      <c r="A28" s="15" t="s">
        <v>30</v>
      </c>
      <c r="B28" s="14" t="s">
        <v>40</v>
      </c>
      <c r="C28" s="63">
        <v>62</v>
      </c>
      <c r="D28" s="63">
        <v>54</v>
      </c>
      <c r="E28" s="66">
        <f t="shared" si="1"/>
        <v>0.87096774193548387</v>
      </c>
      <c r="F28" s="14">
        <v>184</v>
      </c>
      <c r="G28" s="14">
        <v>115</v>
      </c>
      <c r="H28" s="19">
        <f t="shared" si="0"/>
        <v>0.625</v>
      </c>
    </row>
    <row r="29" spans="1:8" x14ac:dyDescent="0.25">
      <c r="A29" s="15" t="s">
        <v>30</v>
      </c>
      <c r="B29" s="14" t="s">
        <v>41</v>
      </c>
      <c r="C29" s="63">
        <v>45</v>
      </c>
      <c r="D29" s="63">
        <v>42</v>
      </c>
      <c r="E29" s="66">
        <f t="shared" si="1"/>
        <v>0.93333333333333335</v>
      </c>
      <c r="F29" s="14">
        <v>79</v>
      </c>
      <c r="G29" s="14">
        <v>47</v>
      </c>
      <c r="H29" s="19">
        <f t="shared" si="0"/>
        <v>0.59493670886075944</v>
      </c>
    </row>
    <row r="30" spans="1:8" x14ac:dyDescent="0.25">
      <c r="A30" s="15" t="s">
        <v>30</v>
      </c>
      <c r="B30" s="14" t="s">
        <v>42</v>
      </c>
      <c r="C30" s="63">
        <v>14</v>
      </c>
      <c r="D30" s="63">
        <v>14</v>
      </c>
      <c r="E30" s="66">
        <f t="shared" si="1"/>
        <v>1</v>
      </c>
      <c r="F30" s="14">
        <v>67</v>
      </c>
      <c r="G30" s="14">
        <v>49</v>
      </c>
      <c r="H30" s="19">
        <f t="shared" si="0"/>
        <v>0.73134328358208955</v>
      </c>
    </row>
    <row r="31" spans="1:8" x14ac:dyDescent="0.25">
      <c r="A31" s="20" t="s">
        <v>43</v>
      </c>
      <c r="B31" s="14" t="s">
        <v>44</v>
      </c>
      <c r="C31" s="63" t="s">
        <v>95</v>
      </c>
      <c r="D31" s="63" t="s">
        <v>95</v>
      </c>
      <c r="E31" s="64" t="s">
        <v>95</v>
      </c>
      <c r="F31" s="14">
        <v>32</v>
      </c>
      <c r="G31" s="14">
        <v>17</v>
      </c>
      <c r="H31" s="19">
        <f t="shared" si="0"/>
        <v>0.53125</v>
      </c>
    </row>
    <row r="32" spans="1:8" x14ac:dyDescent="0.25">
      <c r="A32" s="20" t="s">
        <v>43</v>
      </c>
      <c r="B32" s="14" t="s">
        <v>45</v>
      </c>
      <c r="C32" s="63">
        <v>3</v>
      </c>
      <c r="D32" s="63">
        <v>3</v>
      </c>
      <c r="E32" s="66">
        <f t="shared" ref="E32:E40" si="2">D32/C32</f>
        <v>1</v>
      </c>
      <c r="F32" s="14">
        <v>45</v>
      </c>
      <c r="G32" s="14">
        <v>26</v>
      </c>
      <c r="H32" s="19">
        <f t="shared" si="0"/>
        <v>0.57777777777777772</v>
      </c>
    </row>
    <row r="33" spans="1:8" x14ac:dyDescent="0.25">
      <c r="A33" s="20" t="s">
        <v>43</v>
      </c>
      <c r="B33" s="14" t="s">
        <v>46</v>
      </c>
      <c r="C33" s="63">
        <v>8</v>
      </c>
      <c r="D33" s="63">
        <v>8</v>
      </c>
      <c r="E33" s="66">
        <f t="shared" si="2"/>
        <v>1</v>
      </c>
      <c r="F33" s="14">
        <v>54</v>
      </c>
      <c r="G33" s="14">
        <v>36</v>
      </c>
      <c r="H33" s="19">
        <f t="shared" si="0"/>
        <v>0.66666666666666663</v>
      </c>
    </row>
    <row r="34" spans="1:8" x14ac:dyDescent="0.25">
      <c r="A34" s="20" t="s">
        <v>43</v>
      </c>
      <c r="B34" s="14" t="s">
        <v>47</v>
      </c>
      <c r="C34" s="63">
        <v>8</v>
      </c>
      <c r="D34" s="63">
        <v>6</v>
      </c>
      <c r="E34" s="66">
        <f t="shared" si="2"/>
        <v>0.75</v>
      </c>
      <c r="F34" s="14">
        <v>87</v>
      </c>
      <c r="G34" s="14">
        <v>50</v>
      </c>
      <c r="H34" s="19">
        <f t="shared" si="0"/>
        <v>0.57471264367816088</v>
      </c>
    </row>
    <row r="35" spans="1:8" x14ac:dyDescent="0.25">
      <c r="A35" s="20" t="s">
        <v>43</v>
      </c>
      <c r="B35" s="14" t="s">
        <v>49</v>
      </c>
      <c r="C35" s="63">
        <v>2</v>
      </c>
      <c r="D35" s="63">
        <v>2</v>
      </c>
      <c r="E35" s="66">
        <f t="shared" si="2"/>
        <v>1</v>
      </c>
      <c r="F35" s="14">
        <v>58</v>
      </c>
      <c r="G35" s="14">
        <v>40</v>
      </c>
      <c r="H35" s="19">
        <f t="shared" si="0"/>
        <v>0.68965517241379315</v>
      </c>
    </row>
    <row r="36" spans="1:8" x14ac:dyDescent="0.25">
      <c r="A36" s="20" t="s">
        <v>43</v>
      </c>
      <c r="B36" s="14" t="s">
        <v>50</v>
      </c>
      <c r="C36" s="63">
        <v>4</v>
      </c>
      <c r="D36" s="63">
        <v>3</v>
      </c>
      <c r="E36" s="66">
        <f t="shared" si="2"/>
        <v>0.75</v>
      </c>
      <c r="F36" s="14">
        <v>52</v>
      </c>
      <c r="G36" s="14">
        <v>34</v>
      </c>
      <c r="H36" s="19">
        <f t="shared" si="0"/>
        <v>0.65384615384615385</v>
      </c>
    </row>
    <row r="37" spans="1:8" x14ac:dyDescent="0.25">
      <c r="A37" s="20" t="s">
        <v>43</v>
      </c>
      <c r="B37" s="14" t="s">
        <v>51</v>
      </c>
      <c r="C37" s="63">
        <v>5</v>
      </c>
      <c r="D37" s="63">
        <v>5</v>
      </c>
      <c r="E37" s="66">
        <f t="shared" si="2"/>
        <v>1</v>
      </c>
      <c r="F37" s="14">
        <v>28</v>
      </c>
      <c r="G37" s="14">
        <v>18</v>
      </c>
      <c r="H37" s="19">
        <f t="shared" si="0"/>
        <v>0.6428571428571429</v>
      </c>
    </row>
    <row r="38" spans="1:8" x14ac:dyDescent="0.25">
      <c r="A38" s="20" t="s">
        <v>43</v>
      </c>
      <c r="B38" s="14" t="s">
        <v>52</v>
      </c>
      <c r="C38" s="63">
        <v>13</v>
      </c>
      <c r="D38" s="63">
        <v>10</v>
      </c>
      <c r="E38" s="66">
        <f t="shared" si="2"/>
        <v>0.76923076923076927</v>
      </c>
      <c r="F38" s="14">
        <v>90</v>
      </c>
      <c r="G38" s="14">
        <v>62</v>
      </c>
      <c r="H38" s="19">
        <f t="shared" si="0"/>
        <v>0.68888888888888888</v>
      </c>
    </row>
    <row r="39" spans="1:8" x14ac:dyDescent="0.25">
      <c r="A39" s="20" t="s">
        <v>43</v>
      </c>
      <c r="B39" s="14" t="s">
        <v>53</v>
      </c>
      <c r="C39" s="63">
        <v>6</v>
      </c>
      <c r="D39" s="63">
        <v>5</v>
      </c>
      <c r="E39" s="66">
        <f t="shared" si="2"/>
        <v>0.83333333333333337</v>
      </c>
      <c r="F39" s="14">
        <v>28</v>
      </c>
      <c r="G39" s="14">
        <v>15</v>
      </c>
      <c r="H39" s="19">
        <f t="shared" si="0"/>
        <v>0.5357142857142857</v>
      </c>
    </row>
    <row r="40" spans="1:8" x14ac:dyDescent="0.25">
      <c r="A40" s="20" t="s">
        <v>43</v>
      </c>
      <c r="B40" s="14" t="s">
        <v>55</v>
      </c>
      <c r="C40" s="63">
        <v>2</v>
      </c>
      <c r="D40" s="63">
        <v>1</v>
      </c>
      <c r="E40" s="66">
        <f t="shared" si="2"/>
        <v>0.5</v>
      </c>
      <c r="F40" s="14">
        <v>28</v>
      </c>
      <c r="G40" s="14">
        <v>18</v>
      </c>
      <c r="H40" s="19">
        <f t="shared" si="0"/>
        <v>0.6428571428571429</v>
      </c>
    </row>
    <row r="41" spans="1:8" x14ac:dyDescent="0.25">
      <c r="A41" s="20" t="s">
        <v>43</v>
      </c>
      <c r="B41" s="14" t="s">
        <v>56</v>
      </c>
      <c r="C41" s="63" t="s">
        <v>95</v>
      </c>
      <c r="D41" s="63" t="s">
        <v>95</v>
      </c>
      <c r="E41" s="64" t="s">
        <v>95</v>
      </c>
      <c r="F41" s="14">
        <v>37</v>
      </c>
      <c r="G41" s="14">
        <v>30</v>
      </c>
      <c r="H41" s="19">
        <f t="shared" si="0"/>
        <v>0.81081081081081086</v>
      </c>
    </row>
    <row r="42" spans="1:8" x14ac:dyDescent="0.25">
      <c r="A42" s="20" t="s">
        <v>43</v>
      </c>
      <c r="B42" s="14" t="s">
        <v>57</v>
      </c>
      <c r="C42" s="63">
        <v>11</v>
      </c>
      <c r="D42" s="63">
        <v>11</v>
      </c>
      <c r="E42" s="66">
        <f>D42/C42</f>
        <v>1</v>
      </c>
      <c r="F42" s="14">
        <v>37</v>
      </c>
      <c r="G42" s="14">
        <v>26</v>
      </c>
      <c r="H42" s="19">
        <f t="shared" si="0"/>
        <v>0.70270270270270274</v>
      </c>
    </row>
    <row r="43" spans="1:8" x14ac:dyDescent="0.25">
      <c r="A43" s="18"/>
      <c r="B43" s="70" t="s">
        <v>58</v>
      </c>
      <c r="C43" s="70">
        <f>SUM(C3:C42)</f>
        <v>501</v>
      </c>
      <c r="D43" s="70">
        <f>SUM(D3:D42)</f>
        <v>433</v>
      </c>
      <c r="E43" s="83">
        <f t="shared" si="1"/>
        <v>0.86427145708582831</v>
      </c>
      <c r="F43" s="70">
        <f>SUM(F17:F42)</f>
        <v>1505</v>
      </c>
      <c r="G43" s="70">
        <f>SUM(G17:G42)</f>
        <v>937</v>
      </c>
      <c r="H43" s="83">
        <f t="shared" si="0"/>
        <v>0.62259136212624588</v>
      </c>
    </row>
    <row r="44" spans="1:8" x14ac:dyDescent="0.25">
      <c r="E44" s="66"/>
      <c r="H44" s="67"/>
    </row>
  </sheetData>
  <sortState ref="A33:K43">
    <sortCondition ref="B33:B43"/>
  </sortState>
  <mergeCells count="2">
    <mergeCell ref="C1:E1"/>
    <mergeCell ref="F1:H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9" workbookViewId="0">
      <selection activeCell="H31" sqref="H31"/>
    </sheetView>
  </sheetViews>
  <sheetFormatPr defaultRowHeight="15" x14ac:dyDescent="0.25"/>
  <cols>
    <col min="2" max="2" width="12.28515625" customWidth="1"/>
    <col min="5" max="5" width="9.5703125" customWidth="1"/>
    <col min="7" max="7" width="10" customWidth="1"/>
  </cols>
  <sheetData>
    <row r="1" spans="1:7" ht="15.75" x14ac:dyDescent="0.25">
      <c r="A1" s="24"/>
      <c r="B1" s="24"/>
      <c r="C1" s="24"/>
      <c r="D1" s="106" t="s">
        <v>70</v>
      </c>
      <c r="E1" s="107"/>
      <c r="F1" s="108" t="s">
        <v>71</v>
      </c>
      <c r="G1" s="108"/>
    </row>
    <row r="2" spans="1:7" ht="30" x14ac:dyDescent="0.25">
      <c r="A2" s="24"/>
      <c r="B2" s="29" t="s">
        <v>6</v>
      </c>
      <c r="C2" s="29" t="s">
        <v>72</v>
      </c>
      <c r="D2" s="37" t="s">
        <v>73</v>
      </c>
      <c r="E2" s="84" t="s">
        <v>74</v>
      </c>
      <c r="F2" s="37" t="s">
        <v>75</v>
      </c>
      <c r="G2" s="37" t="s">
        <v>74</v>
      </c>
    </row>
    <row r="3" spans="1:7" x14ac:dyDescent="0.25">
      <c r="A3" s="27" t="s">
        <v>13</v>
      </c>
      <c r="B3" s="24" t="s">
        <v>14</v>
      </c>
      <c r="C3" s="24">
        <v>2525</v>
      </c>
      <c r="D3" s="24">
        <v>18</v>
      </c>
      <c r="E3" s="85">
        <f>D3/C3*1000</f>
        <v>7.1287128712871288</v>
      </c>
      <c r="F3" s="24">
        <v>18</v>
      </c>
      <c r="G3" s="30">
        <f>F3/C3*1000</f>
        <v>7.1287128712871288</v>
      </c>
    </row>
    <row r="4" spans="1:7" x14ac:dyDescent="0.25">
      <c r="A4" s="27" t="s">
        <v>13</v>
      </c>
      <c r="B4" s="24" t="s">
        <v>15</v>
      </c>
      <c r="C4" s="24">
        <v>2531</v>
      </c>
      <c r="D4" s="24">
        <v>20</v>
      </c>
      <c r="E4" s="85">
        <f t="shared" ref="E4:E43" si="0">D4/C4*1000</f>
        <v>7.9020150138285272</v>
      </c>
      <c r="F4" s="24">
        <v>7</v>
      </c>
      <c r="G4" s="30">
        <f t="shared" ref="G4:G43" si="1">F4/C4*1000</f>
        <v>2.7657052548399839</v>
      </c>
    </row>
    <row r="5" spans="1:7" x14ac:dyDescent="0.25">
      <c r="A5" s="27" t="s">
        <v>13</v>
      </c>
      <c r="B5" s="24" t="s">
        <v>16</v>
      </c>
      <c r="C5" s="24">
        <v>2792</v>
      </c>
      <c r="D5" s="24">
        <v>25</v>
      </c>
      <c r="E5" s="85">
        <f t="shared" si="0"/>
        <v>8.9541547277936964</v>
      </c>
      <c r="F5" s="24">
        <v>26</v>
      </c>
      <c r="G5" s="30">
        <f t="shared" si="1"/>
        <v>9.3123209169054437</v>
      </c>
    </row>
    <row r="6" spans="1:7" x14ac:dyDescent="0.25">
      <c r="A6" s="27" t="s">
        <v>13</v>
      </c>
      <c r="B6" s="24" t="s">
        <v>17</v>
      </c>
      <c r="C6" s="24">
        <v>3006</v>
      </c>
      <c r="D6" s="24">
        <v>5</v>
      </c>
      <c r="E6" s="85">
        <f t="shared" si="0"/>
        <v>1.6633399866932801</v>
      </c>
      <c r="F6" s="24">
        <v>4</v>
      </c>
      <c r="G6" s="30">
        <f t="shared" si="1"/>
        <v>1.3306719893546242</v>
      </c>
    </row>
    <row r="7" spans="1:7" x14ac:dyDescent="0.25">
      <c r="A7" s="27" t="s">
        <v>13</v>
      </c>
      <c r="B7" s="24" t="s">
        <v>18</v>
      </c>
      <c r="C7" s="24">
        <v>3064</v>
      </c>
      <c r="D7" s="24">
        <v>21</v>
      </c>
      <c r="E7" s="85">
        <f t="shared" si="0"/>
        <v>6.85378590078329</v>
      </c>
      <c r="F7" s="24">
        <v>24</v>
      </c>
      <c r="G7" s="30">
        <f t="shared" si="1"/>
        <v>7.832898172323759</v>
      </c>
    </row>
    <row r="8" spans="1:7" x14ac:dyDescent="0.25">
      <c r="A8" s="27" t="s">
        <v>13</v>
      </c>
      <c r="B8" s="24" t="s">
        <v>19</v>
      </c>
      <c r="C8" s="24">
        <v>3531</v>
      </c>
      <c r="D8" s="24">
        <v>22</v>
      </c>
      <c r="E8" s="85">
        <f t="shared" si="0"/>
        <v>6.2305295950155761</v>
      </c>
      <c r="F8" s="24">
        <v>8</v>
      </c>
      <c r="G8" s="30">
        <f t="shared" si="1"/>
        <v>2.2656471254602093</v>
      </c>
    </row>
    <row r="9" spans="1:7" x14ac:dyDescent="0.25">
      <c r="A9" s="27" t="s">
        <v>13</v>
      </c>
      <c r="B9" s="24" t="s">
        <v>20</v>
      </c>
      <c r="C9" s="24">
        <v>2527</v>
      </c>
      <c r="D9" s="24">
        <v>11</v>
      </c>
      <c r="E9" s="85">
        <f t="shared" si="0"/>
        <v>4.3529877324891171</v>
      </c>
      <c r="F9" s="24">
        <v>7</v>
      </c>
      <c r="G9" s="30">
        <f t="shared" si="1"/>
        <v>2.770083102493075</v>
      </c>
    </row>
    <row r="10" spans="1:7" x14ac:dyDescent="0.25">
      <c r="A10" s="26" t="s">
        <v>21</v>
      </c>
      <c r="B10" s="24" t="s">
        <v>22</v>
      </c>
      <c r="C10" s="24">
        <v>2357</v>
      </c>
      <c r="D10" s="24">
        <v>6</v>
      </c>
      <c r="E10" s="85">
        <f t="shared" si="0"/>
        <v>2.545608824777259</v>
      </c>
      <c r="F10" s="24">
        <v>8</v>
      </c>
      <c r="G10" s="30">
        <f t="shared" si="1"/>
        <v>3.394145099703012</v>
      </c>
    </row>
    <row r="11" spans="1:7" x14ac:dyDescent="0.25">
      <c r="A11" s="26" t="s">
        <v>21</v>
      </c>
      <c r="B11" s="24" t="s">
        <v>23</v>
      </c>
      <c r="C11" s="24">
        <v>3059</v>
      </c>
      <c r="D11" s="24">
        <v>11</v>
      </c>
      <c r="E11" s="85">
        <f t="shared" si="0"/>
        <v>3.5959463877084015</v>
      </c>
      <c r="F11" s="24">
        <v>10</v>
      </c>
      <c r="G11" s="30">
        <f t="shared" si="1"/>
        <v>3.2690421706440014</v>
      </c>
    </row>
    <row r="12" spans="1:7" x14ac:dyDescent="0.25">
      <c r="A12" s="26" t="s">
        <v>21</v>
      </c>
      <c r="B12" s="24" t="s">
        <v>24</v>
      </c>
      <c r="C12" s="24">
        <v>2116</v>
      </c>
      <c r="D12" s="24">
        <v>5</v>
      </c>
      <c r="E12" s="85">
        <f t="shared" si="0"/>
        <v>2.3629489603024574</v>
      </c>
      <c r="F12" s="24">
        <v>4</v>
      </c>
      <c r="G12" s="30">
        <f t="shared" si="1"/>
        <v>1.890359168241966</v>
      </c>
    </row>
    <row r="13" spans="1:7" x14ac:dyDescent="0.25">
      <c r="A13" s="26" t="s">
        <v>21</v>
      </c>
      <c r="B13" s="24" t="s">
        <v>25</v>
      </c>
      <c r="C13" s="24">
        <v>3108</v>
      </c>
      <c r="D13" s="24">
        <v>8</v>
      </c>
      <c r="E13" s="85">
        <f t="shared" si="0"/>
        <v>2.574002574002574</v>
      </c>
      <c r="F13" s="24">
        <v>22</v>
      </c>
      <c r="G13" s="30">
        <f t="shared" si="1"/>
        <v>7.0785070785070792</v>
      </c>
    </row>
    <row r="14" spans="1:7" x14ac:dyDescent="0.25">
      <c r="A14" s="26" t="s">
        <v>21</v>
      </c>
      <c r="B14" s="24" t="s">
        <v>26</v>
      </c>
      <c r="C14" s="24">
        <v>3571</v>
      </c>
      <c r="D14" s="24">
        <v>17</v>
      </c>
      <c r="E14" s="85">
        <f t="shared" si="0"/>
        <v>4.7605712685522263</v>
      </c>
      <c r="F14" s="24">
        <v>8</v>
      </c>
      <c r="G14" s="30">
        <f t="shared" si="1"/>
        <v>2.2402688322598712</v>
      </c>
    </row>
    <row r="15" spans="1:7" x14ac:dyDescent="0.25">
      <c r="A15" s="26" t="s">
        <v>21</v>
      </c>
      <c r="B15" s="24" t="s">
        <v>27</v>
      </c>
      <c r="C15" s="24">
        <v>3463</v>
      </c>
      <c r="D15" s="24">
        <v>13</v>
      </c>
      <c r="E15" s="85">
        <f t="shared" si="0"/>
        <v>3.7539705457695636</v>
      </c>
      <c r="F15" s="24">
        <v>25</v>
      </c>
      <c r="G15" s="30">
        <f t="shared" si="1"/>
        <v>7.2191741264799312</v>
      </c>
    </row>
    <row r="16" spans="1:7" x14ac:dyDescent="0.25">
      <c r="A16" s="26" t="s">
        <v>21</v>
      </c>
      <c r="B16" s="24" t="s">
        <v>28</v>
      </c>
      <c r="C16" s="24">
        <v>2149</v>
      </c>
      <c r="D16" s="24">
        <v>1</v>
      </c>
      <c r="E16" s="85">
        <f t="shared" si="0"/>
        <v>0.46533271288971617</v>
      </c>
      <c r="F16" s="24">
        <v>4</v>
      </c>
      <c r="G16" s="30">
        <f t="shared" si="1"/>
        <v>1.8613308515588647</v>
      </c>
    </row>
    <row r="17" spans="1:7" x14ac:dyDescent="0.25">
      <c r="A17" s="26" t="s">
        <v>21</v>
      </c>
      <c r="B17" s="24" t="s">
        <v>29</v>
      </c>
      <c r="C17" s="24">
        <v>1374</v>
      </c>
      <c r="D17" s="24">
        <v>6</v>
      </c>
      <c r="E17" s="85">
        <f t="shared" si="0"/>
        <v>4.3668122270742353</v>
      </c>
      <c r="F17" s="24">
        <v>4</v>
      </c>
      <c r="G17" s="30">
        <f t="shared" si="1"/>
        <v>2.9112081513828238</v>
      </c>
    </row>
    <row r="18" spans="1:7" x14ac:dyDescent="0.25">
      <c r="A18" s="25" t="s">
        <v>30</v>
      </c>
      <c r="B18" s="24" t="s">
        <v>31</v>
      </c>
      <c r="C18" s="24">
        <v>3517</v>
      </c>
      <c r="D18" s="24">
        <v>24</v>
      </c>
      <c r="E18" s="85">
        <f t="shared" si="0"/>
        <v>6.8239977253340918</v>
      </c>
      <c r="F18" s="24">
        <v>24</v>
      </c>
      <c r="G18" s="30">
        <f t="shared" si="1"/>
        <v>6.8239977253340918</v>
      </c>
    </row>
    <row r="19" spans="1:7" x14ac:dyDescent="0.25">
      <c r="A19" s="25" t="s">
        <v>30</v>
      </c>
      <c r="B19" s="24" t="s">
        <v>32</v>
      </c>
      <c r="C19" s="24">
        <v>1767</v>
      </c>
      <c r="D19" s="24">
        <v>9</v>
      </c>
      <c r="E19" s="85">
        <f t="shared" si="0"/>
        <v>5.0933786078098473</v>
      </c>
      <c r="F19" s="24">
        <v>7</v>
      </c>
      <c r="G19" s="30">
        <f t="shared" si="1"/>
        <v>3.9615166949632146</v>
      </c>
    </row>
    <row r="20" spans="1:7" x14ac:dyDescent="0.25">
      <c r="A20" s="25" t="s">
        <v>30</v>
      </c>
      <c r="B20" s="24" t="s">
        <v>33</v>
      </c>
      <c r="C20" s="24">
        <v>2397</v>
      </c>
      <c r="D20" s="24">
        <v>8</v>
      </c>
      <c r="E20" s="85">
        <f t="shared" si="0"/>
        <v>3.3375052148518982</v>
      </c>
      <c r="F20" s="24">
        <v>12</v>
      </c>
      <c r="G20" s="30">
        <f t="shared" si="1"/>
        <v>5.0062578222778473</v>
      </c>
    </row>
    <row r="21" spans="1:7" x14ac:dyDescent="0.25">
      <c r="A21" s="25" t="s">
        <v>30</v>
      </c>
      <c r="B21" s="24" t="s">
        <v>34</v>
      </c>
      <c r="C21" s="24">
        <v>3521</v>
      </c>
      <c r="D21" s="24">
        <v>12</v>
      </c>
      <c r="E21" s="85">
        <f t="shared" si="0"/>
        <v>3.408122692416927</v>
      </c>
      <c r="F21" s="24">
        <v>24</v>
      </c>
      <c r="G21" s="30">
        <f t="shared" si="1"/>
        <v>6.816245384833854</v>
      </c>
    </row>
    <row r="22" spans="1:7" x14ac:dyDescent="0.25">
      <c r="A22" s="25" t="s">
        <v>30</v>
      </c>
      <c r="B22" s="24" t="s">
        <v>35</v>
      </c>
      <c r="C22" s="24">
        <v>2276</v>
      </c>
      <c r="D22" s="24">
        <v>20</v>
      </c>
      <c r="E22" s="85">
        <f t="shared" si="0"/>
        <v>8.7873462214411262</v>
      </c>
      <c r="F22" s="24">
        <v>4</v>
      </c>
      <c r="G22" s="30">
        <f t="shared" si="1"/>
        <v>1.7574692442882249</v>
      </c>
    </row>
    <row r="23" spans="1:7" x14ac:dyDescent="0.25">
      <c r="A23" s="25" t="s">
        <v>30</v>
      </c>
      <c r="B23" s="24" t="s">
        <v>36</v>
      </c>
      <c r="C23" s="24">
        <v>2747</v>
      </c>
      <c r="D23" s="24">
        <v>5</v>
      </c>
      <c r="E23" s="85">
        <f t="shared" si="0"/>
        <v>1.8201674554058973</v>
      </c>
      <c r="F23" s="24">
        <v>4</v>
      </c>
      <c r="G23" s="30">
        <f t="shared" si="1"/>
        <v>1.4561339643247178</v>
      </c>
    </row>
    <row r="24" spans="1:7" x14ac:dyDescent="0.25">
      <c r="A24" s="25" t="s">
        <v>30</v>
      </c>
      <c r="B24" s="24" t="s">
        <v>37</v>
      </c>
      <c r="C24" s="24">
        <v>2934</v>
      </c>
      <c r="D24" s="24">
        <v>12</v>
      </c>
      <c r="E24" s="85">
        <f t="shared" si="0"/>
        <v>4.0899795501022496</v>
      </c>
      <c r="F24" s="24">
        <v>4</v>
      </c>
      <c r="G24" s="30">
        <f t="shared" si="1"/>
        <v>1.3633265167007498</v>
      </c>
    </row>
    <row r="25" spans="1:7" x14ac:dyDescent="0.25">
      <c r="A25" s="25" t="s">
        <v>30</v>
      </c>
      <c r="B25" s="24" t="s">
        <v>38</v>
      </c>
      <c r="C25" s="24">
        <v>2906</v>
      </c>
      <c r="D25" s="24">
        <v>9</v>
      </c>
      <c r="E25" s="85">
        <f t="shared" si="0"/>
        <v>3.0970406056434965</v>
      </c>
      <c r="F25" s="24">
        <v>7</v>
      </c>
      <c r="G25" s="30">
        <f t="shared" si="1"/>
        <v>2.4088093599449416</v>
      </c>
    </row>
    <row r="26" spans="1:7" x14ac:dyDescent="0.25">
      <c r="A26" s="25" t="s">
        <v>30</v>
      </c>
      <c r="B26" s="24" t="s">
        <v>39</v>
      </c>
      <c r="C26" s="24">
        <v>3126</v>
      </c>
      <c r="D26" s="24">
        <v>18</v>
      </c>
      <c r="E26" s="85">
        <f t="shared" si="0"/>
        <v>5.7581573896353166</v>
      </c>
      <c r="F26" s="24">
        <v>19</v>
      </c>
      <c r="G26" s="30">
        <f t="shared" si="1"/>
        <v>6.0780550223928351</v>
      </c>
    </row>
    <row r="27" spans="1:7" x14ac:dyDescent="0.25">
      <c r="A27" s="25" t="s">
        <v>30</v>
      </c>
      <c r="B27" s="24" t="s">
        <v>40</v>
      </c>
      <c r="C27" s="24">
        <v>2878</v>
      </c>
      <c r="D27" s="24">
        <v>5</v>
      </c>
      <c r="E27" s="85">
        <f t="shared" si="0"/>
        <v>1.7373175816539264</v>
      </c>
      <c r="F27" s="24">
        <v>20</v>
      </c>
      <c r="G27" s="30">
        <f t="shared" si="1"/>
        <v>6.9492703266157054</v>
      </c>
    </row>
    <row r="28" spans="1:7" x14ac:dyDescent="0.25">
      <c r="A28" s="25" t="s">
        <v>30</v>
      </c>
      <c r="B28" s="24" t="s">
        <v>41</v>
      </c>
      <c r="C28" s="24">
        <v>2657</v>
      </c>
      <c r="D28" s="24">
        <v>1</v>
      </c>
      <c r="E28" s="85">
        <f t="shared" si="0"/>
        <v>0.37636432066240122</v>
      </c>
      <c r="F28" s="24">
        <v>11</v>
      </c>
      <c r="G28" s="30">
        <f t="shared" si="1"/>
        <v>4.1400075272864134</v>
      </c>
    </row>
    <row r="29" spans="1:7" x14ac:dyDescent="0.25">
      <c r="A29" s="25" t="s">
        <v>30</v>
      </c>
      <c r="B29" s="24" t="s">
        <v>42</v>
      </c>
      <c r="C29" s="24">
        <v>2565</v>
      </c>
      <c r="D29" s="24">
        <v>15</v>
      </c>
      <c r="E29" s="85">
        <f t="shared" si="0"/>
        <v>5.8479532163742682</v>
      </c>
      <c r="F29" s="24">
        <v>11</v>
      </c>
      <c r="G29" s="30">
        <f t="shared" si="1"/>
        <v>4.2884990253411308</v>
      </c>
    </row>
    <row r="30" spans="1:7" x14ac:dyDescent="0.25">
      <c r="A30" s="28" t="s">
        <v>43</v>
      </c>
      <c r="B30" s="24" t="s">
        <v>44</v>
      </c>
      <c r="C30" s="24">
        <v>2350</v>
      </c>
      <c r="D30" s="24">
        <v>8</v>
      </c>
      <c r="E30" s="85">
        <f t="shared" si="0"/>
        <v>3.4042553191489362</v>
      </c>
      <c r="F30" s="24">
        <v>6</v>
      </c>
      <c r="G30" s="30">
        <f t="shared" si="1"/>
        <v>2.5531914893617018</v>
      </c>
    </row>
    <row r="31" spans="1:7" x14ac:dyDescent="0.25">
      <c r="A31" s="28" t="s">
        <v>43</v>
      </c>
      <c r="B31" s="24" t="s">
        <v>45</v>
      </c>
      <c r="C31" s="24">
        <v>3110</v>
      </c>
      <c r="D31" s="24">
        <v>8</v>
      </c>
      <c r="E31" s="85">
        <f t="shared" si="0"/>
        <v>2.572347266881029</v>
      </c>
      <c r="F31" s="24">
        <v>6</v>
      </c>
      <c r="G31" s="30">
        <f t="shared" si="1"/>
        <v>1.9292604501607717</v>
      </c>
    </row>
    <row r="32" spans="1:7" x14ac:dyDescent="0.25">
      <c r="A32" s="28" t="s">
        <v>43</v>
      </c>
      <c r="B32" s="24" t="s">
        <v>46</v>
      </c>
      <c r="C32" s="24">
        <v>2675</v>
      </c>
      <c r="D32" s="24">
        <v>10</v>
      </c>
      <c r="E32" s="85">
        <f t="shared" si="0"/>
        <v>3.7383177570093458</v>
      </c>
      <c r="F32" s="24">
        <v>8</v>
      </c>
      <c r="G32" s="30">
        <f t="shared" si="1"/>
        <v>2.9906542056074765</v>
      </c>
    </row>
    <row r="33" spans="1:7" x14ac:dyDescent="0.25">
      <c r="A33" s="28" t="s">
        <v>43</v>
      </c>
      <c r="B33" s="24" t="s">
        <v>47</v>
      </c>
      <c r="C33" s="24">
        <v>3204</v>
      </c>
      <c r="D33" s="24">
        <v>14</v>
      </c>
      <c r="E33" s="85">
        <f t="shared" si="0"/>
        <v>4.369538077403246</v>
      </c>
      <c r="F33" s="24">
        <v>5</v>
      </c>
      <c r="G33" s="30">
        <f t="shared" si="1"/>
        <v>1.5605493133583019</v>
      </c>
    </row>
    <row r="34" spans="1:7" x14ac:dyDescent="0.25">
      <c r="A34" s="28" t="s">
        <v>43</v>
      </c>
      <c r="B34" s="24" t="s">
        <v>48</v>
      </c>
      <c r="C34" s="24">
        <v>1763</v>
      </c>
      <c r="D34" s="24">
        <v>5</v>
      </c>
      <c r="E34" s="85">
        <f t="shared" si="0"/>
        <v>2.8360748723766305</v>
      </c>
      <c r="F34" s="24">
        <v>1</v>
      </c>
      <c r="G34" s="30">
        <f t="shared" si="1"/>
        <v>0.56721497447532621</v>
      </c>
    </row>
    <row r="35" spans="1:7" x14ac:dyDescent="0.25">
      <c r="A35" s="28" t="s">
        <v>43</v>
      </c>
      <c r="B35" s="24" t="s">
        <v>49</v>
      </c>
      <c r="C35" s="24">
        <v>2442</v>
      </c>
      <c r="D35" s="24">
        <v>6</v>
      </c>
      <c r="E35" s="85">
        <f t="shared" si="0"/>
        <v>2.4570024570024569</v>
      </c>
      <c r="F35" s="24">
        <v>2</v>
      </c>
      <c r="G35" s="30">
        <f t="shared" si="1"/>
        <v>0.819000819000819</v>
      </c>
    </row>
    <row r="36" spans="1:7" x14ac:dyDescent="0.25">
      <c r="A36" s="28" t="s">
        <v>43</v>
      </c>
      <c r="B36" s="24" t="s">
        <v>50</v>
      </c>
      <c r="C36" s="24">
        <v>3694</v>
      </c>
      <c r="D36" s="24">
        <v>15</v>
      </c>
      <c r="E36" s="85">
        <f t="shared" si="0"/>
        <v>4.0606388738494861</v>
      </c>
      <c r="F36" s="24">
        <v>11</v>
      </c>
      <c r="G36" s="30">
        <f t="shared" si="1"/>
        <v>2.9778018408229561</v>
      </c>
    </row>
    <row r="37" spans="1:7" x14ac:dyDescent="0.25">
      <c r="A37" s="28" t="s">
        <v>43</v>
      </c>
      <c r="B37" s="24" t="s">
        <v>51</v>
      </c>
      <c r="C37" s="24">
        <v>2678</v>
      </c>
      <c r="D37" s="24">
        <v>5</v>
      </c>
      <c r="E37" s="85">
        <f t="shared" si="0"/>
        <v>1.8670649738610905</v>
      </c>
      <c r="F37" s="24">
        <v>4</v>
      </c>
      <c r="G37" s="30">
        <f t="shared" si="1"/>
        <v>1.4936519790888725</v>
      </c>
    </row>
    <row r="38" spans="1:7" x14ac:dyDescent="0.25">
      <c r="A38" s="28" t="s">
        <v>43</v>
      </c>
      <c r="B38" s="24" t="s">
        <v>52</v>
      </c>
      <c r="C38" s="24">
        <v>3018</v>
      </c>
      <c r="D38" s="24">
        <v>16</v>
      </c>
      <c r="E38" s="85">
        <f t="shared" si="0"/>
        <v>5.3015241882041089</v>
      </c>
      <c r="F38" s="24">
        <v>7</v>
      </c>
      <c r="G38" s="30">
        <f t="shared" si="1"/>
        <v>2.3194168323392979</v>
      </c>
    </row>
    <row r="39" spans="1:7" x14ac:dyDescent="0.25">
      <c r="A39" s="28" t="s">
        <v>43</v>
      </c>
      <c r="B39" s="24" t="s">
        <v>53</v>
      </c>
      <c r="C39" s="24">
        <v>2445</v>
      </c>
      <c r="D39" s="24">
        <v>4</v>
      </c>
      <c r="E39" s="85">
        <f t="shared" si="0"/>
        <v>1.6359918200408998</v>
      </c>
      <c r="F39" s="24">
        <v>3</v>
      </c>
      <c r="G39" s="30">
        <f t="shared" si="1"/>
        <v>1.2269938650306749</v>
      </c>
    </row>
    <row r="40" spans="1:7" x14ac:dyDescent="0.25">
      <c r="A40" s="28" t="s">
        <v>43</v>
      </c>
      <c r="B40" s="24" t="s">
        <v>54</v>
      </c>
      <c r="C40" s="24">
        <v>1740</v>
      </c>
      <c r="D40" s="24">
        <v>1</v>
      </c>
      <c r="E40" s="85">
        <f t="shared" si="0"/>
        <v>0.57471264367816088</v>
      </c>
      <c r="F40" s="24">
        <v>2</v>
      </c>
      <c r="G40" s="30">
        <f t="shared" si="1"/>
        <v>1.1494252873563218</v>
      </c>
    </row>
    <row r="41" spans="1:7" x14ac:dyDescent="0.25">
      <c r="A41" s="28" t="s">
        <v>43</v>
      </c>
      <c r="B41" s="24" t="s">
        <v>55</v>
      </c>
      <c r="C41" s="24">
        <v>2962</v>
      </c>
      <c r="D41" s="24">
        <v>11</v>
      </c>
      <c r="E41" s="85">
        <f t="shared" si="0"/>
        <v>3.7137069547602972</v>
      </c>
      <c r="F41" s="24">
        <v>7</v>
      </c>
      <c r="G41" s="30">
        <f t="shared" si="1"/>
        <v>2.3632680621201891</v>
      </c>
    </row>
    <row r="42" spans="1:7" x14ac:dyDescent="0.25">
      <c r="A42" s="28" t="s">
        <v>43</v>
      </c>
      <c r="B42" s="24" t="s">
        <v>56</v>
      </c>
      <c r="C42" s="24">
        <v>1785</v>
      </c>
      <c r="D42" s="24">
        <v>9</v>
      </c>
      <c r="E42" s="85">
        <f t="shared" si="0"/>
        <v>5.0420168067226898</v>
      </c>
      <c r="F42" s="24">
        <v>5</v>
      </c>
      <c r="G42" s="30">
        <f t="shared" si="1"/>
        <v>2.8011204481792715</v>
      </c>
    </row>
    <row r="43" spans="1:7" x14ac:dyDescent="0.25">
      <c r="A43" s="28" t="s">
        <v>43</v>
      </c>
      <c r="B43" s="24" t="s">
        <v>57</v>
      </c>
      <c r="C43" s="24">
        <v>2347</v>
      </c>
      <c r="D43" s="24">
        <v>12</v>
      </c>
      <c r="E43" s="85">
        <f t="shared" si="0"/>
        <v>5.1129100979974433</v>
      </c>
      <c r="F43" s="24">
        <v>7</v>
      </c>
      <c r="G43" s="30">
        <f t="shared" si="1"/>
        <v>2.9825308904985088</v>
      </c>
    </row>
    <row r="44" spans="1:7" x14ac:dyDescent="0.25">
      <c r="A44" s="24"/>
      <c r="B44" s="70" t="s">
        <v>58</v>
      </c>
      <c r="C44" s="70">
        <f>SUM(C3:C43)</f>
        <v>110677</v>
      </c>
      <c r="D44" s="70">
        <f>SUM(D3:D43)</f>
        <v>451</v>
      </c>
      <c r="E44" s="86">
        <f>D44/C44*1000</f>
        <v>4.0749207152344216</v>
      </c>
      <c r="F44" s="70">
        <f>SUM(F3:F43)</f>
        <v>400</v>
      </c>
      <c r="G44" s="87">
        <f>F44/C44*1000</f>
        <v>3.6141203682788654</v>
      </c>
    </row>
    <row r="45" spans="1:7" x14ac:dyDescent="0.25">
      <c r="A45" s="24"/>
      <c r="B45" s="24"/>
      <c r="C45" s="24"/>
      <c r="D45" s="24"/>
      <c r="E45" s="30"/>
      <c r="F45" s="24"/>
      <c r="G45" s="30"/>
    </row>
    <row r="46" spans="1:7" x14ac:dyDescent="0.25">
      <c r="G46" s="30"/>
    </row>
    <row r="47" spans="1:7" x14ac:dyDescent="0.25">
      <c r="G47" s="30"/>
    </row>
  </sheetData>
  <mergeCells count="2">
    <mergeCell ref="D1:E1"/>
    <mergeCell ref="F1:G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0" workbookViewId="0">
      <selection activeCell="H45" sqref="H45"/>
    </sheetView>
  </sheetViews>
  <sheetFormatPr defaultRowHeight="15" x14ac:dyDescent="0.25"/>
  <cols>
    <col min="2" max="2" width="15" customWidth="1"/>
  </cols>
  <sheetData>
    <row r="1" spans="1:5" x14ac:dyDescent="0.25">
      <c r="A1" s="31"/>
      <c r="B1" s="31"/>
      <c r="C1" s="109" t="s">
        <v>76</v>
      </c>
      <c r="D1" s="109"/>
      <c r="E1" s="109"/>
    </row>
    <row r="2" spans="1:5" ht="30" x14ac:dyDescent="0.25">
      <c r="A2" s="31"/>
      <c r="B2" s="36" t="s">
        <v>6</v>
      </c>
      <c r="C2" s="37" t="s">
        <v>63</v>
      </c>
      <c r="D2" s="39" t="s">
        <v>77</v>
      </c>
      <c r="E2" s="39" t="s">
        <v>78</v>
      </c>
    </row>
    <row r="3" spans="1:5" x14ac:dyDescent="0.25">
      <c r="A3" s="35" t="s">
        <v>13</v>
      </c>
      <c r="B3" s="31" t="s">
        <v>14</v>
      </c>
      <c r="C3" s="31">
        <v>999</v>
      </c>
      <c r="D3" s="31">
        <v>651</v>
      </c>
      <c r="E3" s="38">
        <f>D3/C3</f>
        <v>0.65165165165165162</v>
      </c>
    </row>
    <row r="4" spans="1:5" x14ac:dyDescent="0.25">
      <c r="A4" s="35" t="s">
        <v>13</v>
      </c>
      <c r="B4" s="31" t="s">
        <v>15</v>
      </c>
      <c r="C4" s="31">
        <v>1265</v>
      </c>
      <c r="D4" s="31">
        <v>711</v>
      </c>
      <c r="E4" s="48">
        <f t="shared" ref="E4:E43" si="0">D4/C4</f>
        <v>0.56205533596837942</v>
      </c>
    </row>
    <row r="5" spans="1:5" x14ac:dyDescent="0.25">
      <c r="A5" s="35" t="s">
        <v>13</v>
      </c>
      <c r="B5" s="31" t="s">
        <v>16</v>
      </c>
      <c r="C5" s="31">
        <v>1164</v>
      </c>
      <c r="D5" s="31">
        <v>704</v>
      </c>
      <c r="E5" s="48">
        <f t="shared" si="0"/>
        <v>0.60481099656357384</v>
      </c>
    </row>
    <row r="6" spans="1:5" x14ac:dyDescent="0.25">
      <c r="A6" s="35" t="s">
        <v>13</v>
      </c>
      <c r="B6" s="31" t="s">
        <v>17</v>
      </c>
      <c r="C6" s="31">
        <v>1162</v>
      </c>
      <c r="D6" s="31">
        <v>680</v>
      </c>
      <c r="E6" s="48">
        <f t="shared" si="0"/>
        <v>0.58519793459552494</v>
      </c>
    </row>
    <row r="7" spans="1:5" x14ac:dyDescent="0.25">
      <c r="A7" s="35" t="s">
        <v>13</v>
      </c>
      <c r="B7" s="31" t="s">
        <v>18</v>
      </c>
      <c r="C7" s="31">
        <v>1120</v>
      </c>
      <c r="D7" s="31">
        <v>756</v>
      </c>
      <c r="E7" s="48">
        <f t="shared" si="0"/>
        <v>0.67500000000000004</v>
      </c>
    </row>
    <row r="8" spans="1:5" x14ac:dyDescent="0.25">
      <c r="A8" s="35" t="s">
        <v>13</v>
      </c>
      <c r="B8" s="31" t="s">
        <v>19</v>
      </c>
      <c r="C8" s="31">
        <v>1678</v>
      </c>
      <c r="D8" s="31">
        <v>1022</v>
      </c>
      <c r="E8" s="48">
        <f t="shared" si="0"/>
        <v>0.60905840286054824</v>
      </c>
    </row>
    <row r="9" spans="1:5" x14ac:dyDescent="0.25">
      <c r="A9" s="35" t="s">
        <v>13</v>
      </c>
      <c r="B9" s="31" t="s">
        <v>20</v>
      </c>
      <c r="C9" s="31">
        <v>1560</v>
      </c>
      <c r="D9" s="31">
        <v>1156</v>
      </c>
      <c r="E9" s="48">
        <f t="shared" si="0"/>
        <v>0.74102564102564106</v>
      </c>
    </row>
    <row r="10" spans="1:5" x14ac:dyDescent="0.25">
      <c r="A10" s="32" t="s">
        <v>21</v>
      </c>
      <c r="B10" s="31" t="s">
        <v>22</v>
      </c>
      <c r="C10" s="31">
        <v>923</v>
      </c>
      <c r="D10" s="31">
        <v>538</v>
      </c>
      <c r="E10" s="48">
        <f t="shared" si="0"/>
        <v>0.58288190682556884</v>
      </c>
    </row>
    <row r="11" spans="1:5" x14ac:dyDescent="0.25">
      <c r="A11" s="32" t="s">
        <v>21</v>
      </c>
      <c r="B11" s="31" t="s">
        <v>23</v>
      </c>
      <c r="C11" s="31">
        <v>1376</v>
      </c>
      <c r="D11" s="31">
        <v>662</v>
      </c>
      <c r="E11" s="48">
        <f t="shared" si="0"/>
        <v>0.48110465116279072</v>
      </c>
    </row>
    <row r="12" spans="1:5" x14ac:dyDescent="0.25">
      <c r="A12" s="32" t="s">
        <v>21</v>
      </c>
      <c r="B12" s="31" t="s">
        <v>24</v>
      </c>
      <c r="C12" s="31">
        <v>710</v>
      </c>
      <c r="D12" s="31">
        <v>397</v>
      </c>
      <c r="E12" s="48">
        <f t="shared" si="0"/>
        <v>0.55915492957746482</v>
      </c>
    </row>
    <row r="13" spans="1:5" x14ac:dyDescent="0.25">
      <c r="A13" s="32" t="s">
        <v>21</v>
      </c>
      <c r="B13" s="31" t="s">
        <v>25</v>
      </c>
      <c r="C13" s="31">
        <v>1076</v>
      </c>
      <c r="D13" s="31">
        <v>625</v>
      </c>
      <c r="E13" s="48">
        <f t="shared" si="0"/>
        <v>0.58085501858736055</v>
      </c>
    </row>
    <row r="14" spans="1:5" x14ac:dyDescent="0.25">
      <c r="A14" s="32" t="s">
        <v>21</v>
      </c>
      <c r="B14" s="31" t="s">
        <v>26</v>
      </c>
      <c r="C14" s="31">
        <v>1287</v>
      </c>
      <c r="D14" s="31">
        <v>699</v>
      </c>
      <c r="E14" s="48">
        <f t="shared" si="0"/>
        <v>0.54312354312354316</v>
      </c>
    </row>
    <row r="15" spans="1:5" x14ac:dyDescent="0.25">
      <c r="A15" s="32" t="s">
        <v>21</v>
      </c>
      <c r="B15" s="31" t="s">
        <v>27</v>
      </c>
      <c r="C15" s="31">
        <v>1264</v>
      </c>
      <c r="D15" s="31">
        <v>791</v>
      </c>
      <c r="E15" s="48">
        <f t="shared" si="0"/>
        <v>0.62579113924050633</v>
      </c>
    </row>
    <row r="16" spans="1:5" x14ac:dyDescent="0.25">
      <c r="A16" s="32" t="s">
        <v>21</v>
      </c>
      <c r="B16" s="31" t="s">
        <v>28</v>
      </c>
      <c r="C16" s="31">
        <v>876</v>
      </c>
      <c r="D16" s="31">
        <v>452</v>
      </c>
      <c r="E16" s="48">
        <f t="shared" si="0"/>
        <v>0.51598173515981738</v>
      </c>
    </row>
    <row r="17" spans="1:5" x14ac:dyDescent="0.25">
      <c r="A17" s="32" t="s">
        <v>21</v>
      </c>
      <c r="B17" s="31" t="s">
        <v>29</v>
      </c>
      <c r="C17" s="31">
        <v>569</v>
      </c>
      <c r="D17" s="31">
        <v>353</v>
      </c>
      <c r="E17" s="48">
        <f t="shared" si="0"/>
        <v>0.62038664323374337</v>
      </c>
    </row>
    <row r="18" spans="1:5" x14ac:dyDescent="0.25">
      <c r="A18" s="33" t="s">
        <v>30</v>
      </c>
      <c r="B18" s="31" t="s">
        <v>31</v>
      </c>
      <c r="C18" s="31">
        <v>1872</v>
      </c>
      <c r="D18" s="31">
        <v>1075</v>
      </c>
      <c r="E18" s="48">
        <f t="shared" si="0"/>
        <v>0.57425213675213671</v>
      </c>
    </row>
    <row r="19" spans="1:5" x14ac:dyDescent="0.25">
      <c r="A19" s="33" t="s">
        <v>30</v>
      </c>
      <c r="B19" s="31" t="s">
        <v>32</v>
      </c>
      <c r="C19" s="31">
        <v>696</v>
      </c>
      <c r="D19" s="31">
        <v>454</v>
      </c>
      <c r="E19" s="48">
        <f t="shared" si="0"/>
        <v>0.6522988505747126</v>
      </c>
    </row>
    <row r="20" spans="1:5" x14ac:dyDescent="0.25">
      <c r="A20" s="33" t="s">
        <v>30</v>
      </c>
      <c r="B20" s="31" t="s">
        <v>33</v>
      </c>
      <c r="C20" s="31">
        <v>1027</v>
      </c>
      <c r="D20" s="31">
        <v>738</v>
      </c>
      <c r="E20" s="48">
        <f t="shared" si="0"/>
        <v>0.71859785783836416</v>
      </c>
    </row>
    <row r="21" spans="1:5" x14ac:dyDescent="0.25">
      <c r="A21" s="33" t="s">
        <v>30</v>
      </c>
      <c r="B21" s="31" t="s">
        <v>34</v>
      </c>
      <c r="C21" s="31">
        <v>1471</v>
      </c>
      <c r="D21" s="31">
        <v>1037</v>
      </c>
      <c r="E21" s="48">
        <f t="shared" si="0"/>
        <v>0.70496261046906861</v>
      </c>
    </row>
    <row r="22" spans="1:5" x14ac:dyDescent="0.25">
      <c r="A22" s="33" t="s">
        <v>30</v>
      </c>
      <c r="B22" s="31" t="s">
        <v>35</v>
      </c>
      <c r="C22" s="31">
        <v>714</v>
      </c>
      <c r="D22" s="31">
        <v>346</v>
      </c>
      <c r="E22" s="48">
        <f t="shared" si="0"/>
        <v>0.484593837535014</v>
      </c>
    </row>
    <row r="23" spans="1:5" x14ac:dyDescent="0.25">
      <c r="A23" s="33" t="s">
        <v>30</v>
      </c>
      <c r="B23" s="31" t="s">
        <v>36</v>
      </c>
      <c r="C23" s="31">
        <v>720</v>
      </c>
      <c r="D23" s="31">
        <v>441</v>
      </c>
      <c r="E23" s="48">
        <f t="shared" si="0"/>
        <v>0.61250000000000004</v>
      </c>
    </row>
    <row r="24" spans="1:5" x14ac:dyDescent="0.25">
      <c r="A24" s="33" t="s">
        <v>30</v>
      </c>
      <c r="B24" s="31" t="s">
        <v>37</v>
      </c>
      <c r="C24" s="31">
        <v>1454</v>
      </c>
      <c r="D24" s="31">
        <v>636</v>
      </c>
      <c r="E24" s="48">
        <f t="shared" si="0"/>
        <v>0.43741403026134801</v>
      </c>
    </row>
    <row r="25" spans="1:5" x14ac:dyDescent="0.25">
      <c r="A25" s="33" t="s">
        <v>30</v>
      </c>
      <c r="B25" s="31" t="s">
        <v>38</v>
      </c>
      <c r="C25" s="31">
        <v>1636</v>
      </c>
      <c r="D25" s="31">
        <v>958</v>
      </c>
      <c r="E25" s="48">
        <f t="shared" si="0"/>
        <v>0.58557457212713937</v>
      </c>
    </row>
    <row r="26" spans="1:5" x14ac:dyDescent="0.25">
      <c r="A26" s="33" t="s">
        <v>30</v>
      </c>
      <c r="B26" s="31" t="s">
        <v>39</v>
      </c>
      <c r="C26" s="31">
        <v>1719</v>
      </c>
      <c r="D26" s="31">
        <v>1071</v>
      </c>
      <c r="E26" s="48">
        <f t="shared" si="0"/>
        <v>0.62303664921465973</v>
      </c>
    </row>
    <row r="27" spans="1:5" x14ac:dyDescent="0.25">
      <c r="A27" s="33" t="s">
        <v>30</v>
      </c>
      <c r="B27" s="31" t="s">
        <v>40</v>
      </c>
      <c r="C27" s="31">
        <v>1183</v>
      </c>
      <c r="D27" s="31">
        <v>645</v>
      </c>
      <c r="E27" s="48">
        <f t="shared" si="0"/>
        <v>0.54522400676246829</v>
      </c>
    </row>
    <row r="28" spans="1:5" x14ac:dyDescent="0.25">
      <c r="A28" s="33" t="s">
        <v>30</v>
      </c>
      <c r="B28" s="31" t="s">
        <v>41</v>
      </c>
      <c r="C28" s="31">
        <v>1413</v>
      </c>
      <c r="D28" s="31">
        <v>1096</v>
      </c>
      <c r="E28" s="48">
        <f t="shared" si="0"/>
        <v>0.77565463552724701</v>
      </c>
    </row>
    <row r="29" spans="1:5" x14ac:dyDescent="0.25">
      <c r="A29" s="33" t="s">
        <v>30</v>
      </c>
      <c r="B29" s="31" t="s">
        <v>42</v>
      </c>
      <c r="C29" s="31">
        <v>929</v>
      </c>
      <c r="D29" s="31">
        <v>518</v>
      </c>
      <c r="E29" s="48">
        <f t="shared" si="0"/>
        <v>0.55758880516684606</v>
      </c>
    </row>
    <row r="30" spans="1:5" x14ac:dyDescent="0.25">
      <c r="A30" s="34" t="s">
        <v>43</v>
      </c>
      <c r="B30" s="31" t="s">
        <v>44</v>
      </c>
      <c r="C30" s="31">
        <v>599</v>
      </c>
      <c r="D30" s="31">
        <v>430</v>
      </c>
      <c r="E30" s="48">
        <f t="shared" si="0"/>
        <v>0.71786310517529217</v>
      </c>
    </row>
    <row r="31" spans="1:5" x14ac:dyDescent="0.25">
      <c r="A31" s="34" t="s">
        <v>43</v>
      </c>
      <c r="B31" s="31" t="s">
        <v>45</v>
      </c>
      <c r="C31" s="31">
        <v>1113</v>
      </c>
      <c r="D31" s="31">
        <v>643</v>
      </c>
      <c r="E31" s="48">
        <f t="shared" si="0"/>
        <v>0.57771787960467202</v>
      </c>
    </row>
    <row r="32" spans="1:5" x14ac:dyDescent="0.25">
      <c r="A32" s="34" t="s">
        <v>43</v>
      </c>
      <c r="B32" s="31" t="s">
        <v>46</v>
      </c>
      <c r="C32" s="31">
        <v>1107</v>
      </c>
      <c r="D32" s="31">
        <v>782</v>
      </c>
      <c r="E32" s="48">
        <f t="shared" si="0"/>
        <v>0.70641373080397474</v>
      </c>
    </row>
    <row r="33" spans="1:5" x14ac:dyDescent="0.25">
      <c r="A33" s="34" t="s">
        <v>43</v>
      </c>
      <c r="B33" s="31" t="s">
        <v>47</v>
      </c>
      <c r="C33" s="31">
        <v>1617</v>
      </c>
      <c r="D33" s="31">
        <v>927</v>
      </c>
      <c r="E33" s="48">
        <f t="shared" si="0"/>
        <v>0.57328385899814471</v>
      </c>
    </row>
    <row r="34" spans="1:5" x14ac:dyDescent="0.25">
      <c r="A34" s="34" t="s">
        <v>43</v>
      </c>
      <c r="B34" s="31" t="s">
        <v>48</v>
      </c>
      <c r="C34" s="31">
        <v>339</v>
      </c>
      <c r="D34" s="31">
        <v>235</v>
      </c>
      <c r="E34" s="48">
        <f t="shared" si="0"/>
        <v>0.69321533923303835</v>
      </c>
    </row>
    <row r="35" spans="1:5" x14ac:dyDescent="0.25">
      <c r="A35" s="34" t="s">
        <v>43</v>
      </c>
      <c r="B35" s="31" t="s">
        <v>49</v>
      </c>
      <c r="C35" s="31">
        <v>734</v>
      </c>
      <c r="D35" s="31">
        <v>458</v>
      </c>
      <c r="E35" s="48">
        <f t="shared" si="0"/>
        <v>0.62397820163487738</v>
      </c>
    </row>
    <row r="36" spans="1:5" x14ac:dyDescent="0.25">
      <c r="A36" s="34" t="s">
        <v>43</v>
      </c>
      <c r="B36" s="31" t="s">
        <v>50</v>
      </c>
      <c r="C36" s="31">
        <v>1362</v>
      </c>
      <c r="D36" s="31">
        <v>671</v>
      </c>
      <c r="E36" s="48">
        <f t="shared" si="0"/>
        <v>0.49265785609397944</v>
      </c>
    </row>
    <row r="37" spans="1:5" x14ac:dyDescent="0.25">
      <c r="A37" s="34" t="s">
        <v>43</v>
      </c>
      <c r="B37" s="31" t="s">
        <v>51</v>
      </c>
      <c r="C37" s="31">
        <v>665</v>
      </c>
      <c r="D37" s="31">
        <v>395</v>
      </c>
      <c r="E37" s="48">
        <f t="shared" si="0"/>
        <v>0.59398496240601506</v>
      </c>
    </row>
    <row r="38" spans="1:5" x14ac:dyDescent="0.25">
      <c r="A38" s="34" t="s">
        <v>43</v>
      </c>
      <c r="B38" s="31" t="s">
        <v>52</v>
      </c>
      <c r="C38" s="31">
        <v>1288</v>
      </c>
      <c r="D38" s="31">
        <v>813</v>
      </c>
      <c r="E38" s="48">
        <f t="shared" si="0"/>
        <v>0.63121118012422361</v>
      </c>
    </row>
    <row r="39" spans="1:5" x14ac:dyDescent="0.25">
      <c r="A39" s="34" t="s">
        <v>43</v>
      </c>
      <c r="B39" s="31" t="s">
        <v>53</v>
      </c>
      <c r="C39" s="31">
        <v>688</v>
      </c>
      <c r="D39" s="31">
        <v>407</v>
      </c>
      <c r="E39" s="48">
        <f t="shared" si="0"/>
        <v>0.59156976744186052</v>
      </c>
    </row>
    <row r="40" spans="1:5" x14ac:dyDescent="0.25">
      <c r="A40" s="34" t="s">
        <v>43</v>
      </c>
      <c r="B40" s="31" t="s">
        <v>54</v>
      </c>
      <c r="C40" s="31">
        <v>392</v>
      </c>
      <c r="D40" s="31">
        <v>214</v>
      </c>
      <c r="E40" s="48">
        <f t="shared" si="0"/>
        <v>0.54591836734693877</v>
      </c>
    </row>
    <row r="41" spans="1:5" x14ac:dyDescent="0.25">
      <c r="A41" s="34" t="s">
        <v>43</v>
      </c>
      <c r="B41" s="31" t="s">
        <v>55</v>
      </c>
      <c r="C41" s="31">
        <v>1183</v>
      </c>
      <c r="D41" s="31">
        <v>645</v>
      </c>
      <c r="E41" s="48">
        <f t="shared" si="0"/>
        <v>0.54522400676246829</v>
      </c>
    </row>
    <row r="42" spans="1:5" x14ac:dyDescent="0.25">
      <c r="A42" s="34" t="s">
        <v>43</v>
      </c>
      <c r="B42" s="31" t="s">
        <v>56</v>
      </c>
      <c r="C42" s="31">
        <v>942</v>
      </c>
      <c r="D42" s="31">
        <v>610</v>
      </c>
      <c r="E42" s="48">
        <f t="shared" si="0"/>
        <v>0.64755838641188956</v>
      </c>
    </row>
    <row r="43" spans="1:5" x14ac:dyDescent="0.25">
      <c r="A43" s="34" t="s">
        <v>43</v>
      </c>
      <c r="B43" s="31" t="s">
        <v>57</v>
      </c>
      <c r="C43" s="31">
        <v>1177</v>
      </c>
      <c r="D43" s="31">
        <v>889</v>
      </c>
      <c r="E43" s="48">
        <f t="shared" si="0"/>
        <v>0.75531011045029739</v>
      </c>
    </row>
    <row r="44" spans="1:5" ht="15.75" x14ac:dyDescent="0.25">
      <c r="A44" s="31"/>
      <c r="B44" s="88" t="s">
        <v>58</v>
      </c>
      <c r="C44" s="70">
        <f>SUM(C3:C43)</f>
        <v>45069</v>
      </c>
      <c r="D44" s="70">
        <f>SUM(D3:D43)</f>
        <v>27331</v>
      </c>
      <c r="E44" s="83">
        <f>D44/C44</f>
        <v>0.60642570281124497</v>
      </c>
    </row>
    <row r="45" spans="1:5" x14ac:dyDescent="0.25">
      <c r="A45" s="31"/>
      <c r="B45" s="31"/>
      <c r="C45" s="31"/>
      <c r="D45" s="31"/>
      <c r="E45" s="48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46" sqref="H46"/>
    </sheetView>
  </sheetViews>
  <sheetFormatPr defaultRowHeight="15" x14ac:dyDescent="0.25"/>
  <cols>
    <col min="2" max="2" width="12.140625" customWidth="1"/>
  </cols>
  <sheetData>
    <row r="1" spans="1:9" x14ac:dyDescent="0.25">
      <c r="A1" s="45"/>
      <c r="B1" s="110" t="s">
        <v>79</v>
      </c>
      <c r="C1" s="110"/>
      <c r="D1" s="110"/>
      <c r="E1" s="110"/>
    </row>
    <row r="2" spans="1:9" ht="60" x14ac:dyDescent="0.25">
      <c r="A2" s="45"/>
      <c r="B2" s="52" t="s">
        <v>6</v>
      </c>
      <c r="C2" s="46" t="s">
        <v>80</v>
      </c>
      <c r="D2" s="47" t="s">
        <v>81</v>
      </c>
      <c r="E2" s="47" t="s">
        <v>82</v>
      </c>
    </row>
    <row r="3" spans="1:9" s="40" customFormat="1" x14ac:dyDescent="0.25">
      <c r="A3" s="43" t="s">
        <v>13</v>
      </c>
      <c r="B3" s="41" t="s">
        <v>14</v>
      </c>
      <c r="C3" s="68">
        <v>939</v>
      </c>
      <c r="D3" s="68">
        <v>652</v>
      </c>
      <c r="E3" s="69">
        <f t="shared" ref="E3" si="0">D3/C3</f>
        <v>0.69435569755058568</v>
      </c>
    </row>
    <row r="4" spans="1:9" x14ac:dyDescent="0.25">
      <c r="A4" s="43" t="s">
        <v>13</v>
      </c>
      <c r="B4" s="49" t="s">
        <v>15</v>
      </c>
      <c r="C4" s="68">
        <v>812</v>
      </c>
      <c r="D4" s="68">
        <v>591</v>
      </c>
      <c r="E4" s="69">
        <f t="shared" ref="E4:E43" si="1">D4/C4</f>
        <v>0.72783251231527091</v>
      </c>
      <c r="H4" s="54"/>
    </row>
    <row r="5" spans="1:9" x14ac:dyDescent="0.25">
      <c r="A5" s="43" t="s">
        <v>13</v>
      </c>
      <c r="B5" s="49" t="s">
        <v>16</v>
      </c>
      <c r="C5" s="68">
        <v>775</v>
      </c>
      <c r="D5" s="68">
        <v>546</v>
      </c>
      <c r="E5" s="69">
        <f t="shared" si="1"/>
        <v>0.70451612903225802</v>
      </c>
      <c r="I5" s="54"/>
    </row>
    <row r="6" spans="1:9" x14ac:dyDescent="0.25">
      <c r="A6" s="43" t="s">
        <v>13</v>
      </c>
      <c r="B6" s="49" t="s">
        <v>17</v>
      </c>
      <c r="C6" s="68">
        <v>690</v>
      </c>
      <c r="D6" s="68">
        <v>506</v>
      </c>
      <c r="E6" s="69">
        <f t="shared" si="1"/>
        <v>0.73333333333333328</v>
      </c>
      <c r="F6" s="40"/>
    </row>
    <row r="7" spans="1:9" s="40" customFormat="1" x14ac:dyDescent="0.25">
      <c r="A7" s="43" t="s">
        <v>13</v>
      </c>
      <c r="B7" s="49" t="s">
        <v>18</v>
      </c>
      <c r="C7" s="68">
        <v>1203</v>
      </c>
      <c r="D7" s="68">
        <v>838</v>
      </c>
      <c r="E7" s="69">
        <f t="shared" si="1"/>
        <v>0.69659185369908561</v>
      </c>
      <c r="F7"/>
    </row>
    <row r="8" spans="1:9" x14ac:dyDescent="0.25">
      <c r="A8" s="43" t="s">
        <v>13</v>
      </c>
      <c r="B8" s="53" t="s">
        <v>19</v>
      </c>
      <c r="C8" s="68">
        <v>997</v>
      </c>
      <c r="D8" s="68">
        <v>709</v>
      </c>
      <c r="E8" s="69">
        <f t="shared" si="1"/>
        <v>0.71113340020060178</v>
      </c>
    </row>
    <row r="9" spans="1:9" x14ac:dyDescent="0.25">
      <c r="A9" s="43" t="s">
        <v>13</v>
      </c>
      <c r="B9" s="49" t="s">
        <v>20</v>
      </c>
      <c r="C9" s="68">
        <v>1259</v>
      </c>
      <c r="D9" s="68">
        <v>764</v>
      </c>
      <c r="E9" s="69">
        <f t="shared" si="1"/>
        <v>0.60683081810961081</v>
      </c>
    </row>
    <row r="10" spans="1:9" x14ac:dyDescent="0.25">
      <c r="A10" s="51" t="s">
        <v>21</v>
      </c>
      <c r="B10" s="49" t="s">
        <v>22</v>
      </c>
      <c r="C10" s="68">
        <v>619</v>
      </c>
      <c r="D10" s="68">
        <v>446</v>
      </c>
      <c r="E10" s="69">
        <f t="shared" si="1"/>
        <v>0.72051696284329558</v>
      </c>
    </row>
    <row r="11" spans="1:9" x14ac:dyDescent="0.25">
      <c r="A11" s="51" t="s">
        <v>21</v>
      </c>
      <c r="B11" s="49" t="s">
        <v>23</v>
      </c>
      <c r="C11" s="68">
        <v>1179</v>
      </c>
      <c r="D11" s="68">
        <v>870</v>
      </c>
      <c r="E11" s="69">
        <f t="shared" si="1"/>
        <v>0.7379134860050891</v>
      </c>
    </row>
    <row r="12" spans="1:9" x14ac:dyDescent="0.25">
      <c r="A12" s="51" t="s">
        <v>21</v>
      </c>
      <c r="B12" s="49" t="s">
        <v>24</v>
      </c>
      <c r="C12" s="68">
        <v>585</v>
      </c>
      <c r="D12" s="68">
        <v>382</v>
      </c>
      <c r="E12" s="69">
        <f t="shared" si="1"/>
        <v>0.652991452991453</v>
      </c>
    </row>
    <row r="13" spans="1:9" x14ac:dyDescent="0.25">
      <c r="A13" s="51" t="s">
        <v>21</v>
      </c>
      <c r="B13" s="49" t="s">
        <v>25</v>
      </c>
      <c r="C13" s="68">
        <v>955</v>
      </c>
      <c r="D13" s="68">
        <v>704</v>
      </c>
      <c r="E13" s="69">
        <f t="shared" si="1"/>
        <v>0.73717277486910993</v>
      </c>
    </row>
    <row r="14" spans="1:9" x14ac:dyDescent="0.25">
      <c r="A14" s="51" t="s">
        <v>21</v>
      </c>
      <c r="B14" s="41" t="s">
        <v>26</v>
      </c>
      <c r="C14" s="68">
        <v>1090</v>
      </c>
      <c r="D14" s="68">
        <v>824</v>
      </c>
      <c r="E14" s="69">
        <f t="shared" si="1"/>
        <v>0.75596330275229362</v>
      </c>
    </row>
    <row r="15" spans="1:9" x14ac:dyDescent="0.25">
      <c r="A15" s="51" t="s">
        <v>21</v>
      </c>
      <c r="B15" s="49" t="s">
        <v>27</v>
      </c>
      <c r="C15" s="68">
        <v>1195</v>
      </c>
      <c r="D15" s="68">
        <v>826</v>
      </c>
      <c r="E15" s="69">
        <f t="shared" si="1"/>
        <v>0.69121338912133889</v>
      </c>
    </row>
    <row r="16" spans="1:9" x14ac:dyDescent="0.25">
      <c r="A16" s="51" t="s">
        <v>21</v>
      </c>
      <c r="B16" s="49" t="s">
        <v>28</v>
      </c>
      <c r="C16" s="68">
        <v>497</v>
      </c>
      <c r="D16" s="68">
        <v>293</v>
      </c>
      <c r="E16" s="69">
        <f t="shared" si="1"/>
        <v>0.58953722334004022</v>
      </c>
    </row>
    <row r="17" spans="1:5" ht="16.5" customHeight="1" x14ac:dyDescent="0.25">
      <c r="A17" s="51" t="s">
        <v>21</v>
      </c>
      <c r="B17" s="49" t="s">
        <v>29</v>
      </c>
      <c r="C17" s="68">
        <v>577</v>
      </c>
      <c r="D17" s="68">
        <v>347</v>
      </c>
      <c r="E17" s="69">
        <f t="shared" si="1"/>
        <v>0.60138648180242638</v>
      </c>
    </row>
    <row r="18" spans="1:5" x14ac:dyDescent="0.25">
      <c r="A18" s="42" t="s">
        <v>30</v>
      </c>
      <c r="B18" s="49" t="s">
        <v>31</v>
      </c>
      <c r="C18" s="68">
        <v>1550</v>
      </c>
      <c r="D18" s="68">
        <v>1037</v>
      </c>
      <c r="E18" s="69">
        <f t="shared" si="1"/>
        <v>0.66903225806451616</v>
      </c>
    </row>
    <row r="19" spans="1:5" x14ac:dyDescent="0.25">
      <c r="A19" s="42" t="s">
        <v>30</v>
      </c>
      <c r="B19" s="41" t="s">
        <v>32</v>
      </c>
      <c r="C19" s="68">
        <v>750</v>
      </c>
      <c r="D19" s="68">
        <v>469</v>
      </c>
      <c r="E19" s="69">
        <f t="shared" si="1"/>
        <v>0.6253333333333333</v>
      </c>
    </row>
    <row r="20" spans="1:5" x14ac:dyDescent="0.25">
      <c r="A20" s="42" t="s">
        <v>30</v>
      </c>
      <c r="B20" s="49" t="s">
        <v>33</v>
      </c>
      <c r="C20" s="68">
        <v>793</v>
      </c>
      <c r="D20" s="68">
        <v>515</v>
      </c>
      <c r="E20" s="69">
        <f t="shared" si="1"/>
        <v>0.64943253467843631</v>
      </c>
    </row>
    <row r="21" spans="1:5" x14ac:dyDescent="0.25">
      <c r="A21" s="42" t="s">
        <v>30</v>
      </c>
      <c r="B21" s="49" t="s">
        <v>34</v>
      </c>
      <c r="C21" s="68">
        <v>1554</v>
      </c>
      <c r="D21" s="68">
        <v>1077</v>
      </c>
      <c r="E21" s="69">
        <f t="shared" si="1"/>
        <v>0.693050193050193</v>
      </c>
    </row>
    <row r="22" spans="1:5" x14ac:dyDescent="0.25">
      <c r="A22" s="42" t="s">
        <v>30</v>
      </c>
      <c r="B22" s="49" t="s">
        <v>35</v>
      </c>
      <c r="C22" s="68">
        <v>682</v>
      </c>
      <c r="D22" s="68">
        <v>481</v>
      </c>
      <c r="E22" s="69">
        <f t="shared" si="1"/>
        <v>0.70527859237536661</v>
      </c>
    </row>
    <row r="23" spans="1:5" x14ac:dyDescent="0.25">
      <c r="A23" s="42" t="s">
        <v>30</v>
      </c>
      <c r="B23" s="53" t="s">
        <v>36</v>
      </c>
      <c r="C23" s="68">
        <v>617</v>
      </c>
      <c r="D23" s="68">
        <v>434</v>
      </c>
      <c r="E23" s="69">
        <f t="shared" si="1"/>
        <v>0.70340356564019446</v>
      </c>
    </row>
    <row r="24" spans="1:5" ht="14.25" customHeight="1" x14ac:dyDescent="0.25">
      <c r="A24" s="42" t="s">
        <v>30</v>
      </c>
      <c r="B24" s="49" t="s">
        <v>37</v>
      </c>
      <c r="C24" s="68">
        <v>709</v>
      </c>
      <c r="D24" s="68">
        <v>483</v>
      </c>
      <c r="E24" s="69">
        <f t="shared" si="1"/>
        <v>0.68124118476727791</v>
      </c>
    </row>
    <row r="25" spans="1:5" x14ac:dyDescent="0.25">
      <c r="A25" s="42" t="s">
        <v>30</v>
      </c>
      <c r="B25" s="49" t="s">
        <v>38</v>
      </c>
      <c r="C25" s="68">
        <v>1024</v>
      </c>
      <c r="D25" s="68">
        <v>649</v>
      </c>
      <c r="E25" s="69">
        <f t="shared" si="1"/>
        <v>0.6337890625</v>
      </c>
    </row>
    <row r="26" spans="1:5" x14ac:dyDescent="0.25">
      <c r="A26" s="42" t="s">
        <v>30</v>
      </c>
      <c r="B26" s="49" t="s">
        <v>39</v>
      </c>
      <c r="C26" s="68">
        <v>1358</v>
      </c>
      <c r="D26" s="68">
        <v>912</v>
      </c>
      <c r="E26" s="69">
        <f t="shared" si="1"/>
        <v>0.67157584683357874</v>
      </c>
    </row>
    <row r="27" spans="1:5" x14ac:dyDescent="0.25">
      <c r="A27" s="42" t="s">
        <v>30</v>
      </c>
      <c r="B27" s="49" t="s">
        <v>40</v>
      </c>
      <c r="C27" s="68">
        <v>1043</v>
      </c>
      <c r="D27" s="68">
        <v>594</v>
      </c>
      <c r="E27" s="69">
        <f t="shared" si="1"/>
        <v>0.56951102588686486</v>
      </c>
    </row>
    <row r="28" spans="1:5" x14ac:dyDescent="0.25">
      <c r="A28" s="42" t="s">
        <v>30</v>
      </c>
      <c r="B28" s="49" t="s">
        <v>41</v>
      </c>
      <c r="C28" s="68">
        <v>1208</v>
      </c>
      <c r="D28" s="68">
        <v>701</v>
      </c>
      <c r="E28" s="69">
        <f t="shared" si="1"/>
        <v>0.58029801324503316</v>
      </c>
    </row>
    <row r="29" spans="1:5" ht="14.25" customHeight="1" x14ac:dyDescent="0.25">
      <c r="A29" s="42" t="s">
        <v>30</v>
      </c>
      <c r="B29" s="49" t="s">
        <v>42</v>
      </c>
      <c r="C29" s="68">
        <v>844</v>
      </c>
      <c r="D29" s="68">
        <v>554</v>
      </c>
      <c r="E29" s="69">
        <f t="shared" si="1"/>
        <v>0.65639810426540279</v>
      </c>
    </row>
    <row r="30" spans="1:5" x14ac:dyDescent="0.25">
      <c r="A30" s="44" t="s">
        <v>43</v>
      </c>
      <c r="B30" s="41" t="s">
        <v>44</v>
      </c>
      <c r="C30" s="68">
        <v>504</v>
      </c>
      <c r="D30" s="68">
        <v>329</v>
      </c>
      <c r="E30" s="69">
        <f t="shared" si="1"/>
        <v>0.65277777777777779</v>
      </c>
    </row>
    <row r="31" spans="1:5" x14ac:dyDescent="0.25">
      <c r="A31" s="44" t="s">
        <v>43</v>
      </c>
      <c r="B31" s="41" t="s">
        <v>45</v>
      </c>
      <c r="C31" s="68">
        <v>938</v>
      </c>
      <c r="D31" s="68">
        <v>591</v>
      </c>
      <c r="E31" s="69">
        <f t="shared" si="1"/>
        <v>0.63006396588486135</v>
      </c>
    </row>
    <row r="32" spans="1:5" x14ac:dyDescent="0.25">
      <c r="A32" s="44" t="s">
        <v>43</v>
      </c>
      <c r="B32" s="53" t="s">
        <v>83</v>
      </c>
      <c r="C32" s="68">
        <v>911</v>
      </c>
      <c r="D32" s="68">
        <v>598</v>
      </c>
      <c r="E32" s="69">
        <f t="shared" si="1"/>
        <v>0.65642151481888034</v>
      </c>
    </row>
    <row r="33" spans="1:5" x14ac:dyDescent="0.25">
      <c r="A33" s="44" t="s">
        <v>43</v>
      </c>
      <c r="B33" s="49" t="s">
        <v>47</v>
      </c>
      <c r="C33" s="68">
        <v>1264</v>
      </c>
      <c r="D33" s="68">
        <v>811</v>
      </c>
      <c r="E33" s="69">
        <f t="shared" si="1"/>
        <v>0.64161392405063289</v>
      </c>
    </row>
    <row r="34" spans="1:5" ht="17.25" customHeight="1" x14ac:dyDescent="0.25">
      <c r="A34" s="44" t="s">
        <v>43</v>
      </c>
      <c r="B34" s="49" t="s">
        <v>48</v>
      </c>
      <c r="C34" s="68">
        <v>269</v>
      </c>
      <c r="D34" s="68">
        <v>179</v>
      </c>
      <c r="E34" s="69">
        <f t="shared" si="1"/>
        <v>0.66542750929368033</v>
      </c>
    </row>
    <row r="35" spans="1:5" x14ac:dyDescent="0.25">
      <c r="A35" s="44" t="s">
        <v>43</v>
      </c>
      <c r="B35" s="49" t="s">
        <v>49</v>
      </c>
      <c r="C35" s="68">
        <v>548</v>
      </c>
      <c r="D35" s="68">
        <v>357</v>
      </c>
      <c r="E35" s="69">
        <f t="shared" si="1"/>
        <v>0.65145985401459849</v>
      </c>
    </row>
    <row r="36" spans="1:5" x14ac:dyDescent="0.25">
      <c r="A36" s="44" t="s">
        <v>43</v>
      </c>
      <c r="B36" s="49" t="s">
        <v>50</v>
      </c>
      <c r="C36" s="68">
        <v>1068</v>
      </c>
      <c r="D36" s="68">
        <v>725</v>
      </c>
      <c r="E36" s="69">
        <f t="shared" si="1"/>
        <v>0.67883895131086147</v>
      </c>
    </row>
    <row r="37" spans="1:5" x14ac:dyDescent="0.25">
      <c r="A37" s="44" t="s">
        <v>43</v>
      </c>
      <c r="B37" s="49" t="s">
        <v>51</v>
      </c>
      <c r="C37" s="68">
        <v>566</v>
      </c>
      <c r="D37" s="68">
        <v>366</v>
      </c>
      <c r="E37" s="69">
        <f t="shared" si="1"/>
        <v>0.64664310954063609</v>
      </c>
    </row>
    <row r="38" spans="1:5" ht="18" customHeight="1" x14ac:dyDescent="0.25">
      <c r="A38" s="44" t="s">
        <v>43</v>
      </c>
      <c r="B38" s="49" t="s">
        <v>52</v>
      </c>
      <c r="C38" s="68">
        <v>1342</v>
      </c>
      <c r="D38" s="68">
        <v>801</v>
      </c>
      <c r="E38" s="69">
        <f t="shared" si="1"/>
        <v>0.59687034277198214</v>
      </c>
    </row>
    <row r="39" spans="1:5" ht="15.75" customHeight="1" x14ac:dyDescent="0.25">
      <c r="A39" s="44" t="s">
        <v>43</v>
      </c>
      <c r="B39" s="49" t="s">
        <v>53</v>
      </c>
      <c r="C39" s="68">
        <v>638</v>
      </c>
      <c r="D39" s="68">
        <v>429</v>
      </c>
      <c r="E39" s="69">
        <f t="shared" si="1"/>
        <v>0.67241379310344829</v>
      </c>
    </row>
    <row r="40" spans="1:5" x14ac:dyDescent="0.25">
      <c r="A40" s="44" t="s">
        <v>43</v>
      </c>
      <c r="B40" s="49" t="s">
        <v>54</v>
      </c>
      <c r="C40" s="68">
        <v>378</v>
      </c>
      <c r="D40" s="68">
        <v>247</v>
      </c>
      <c r="E40" s="69">
        <f t="shared" si="1"/>
        <v>0.65343915343915349</v>
      </c>
    </row>
    <row r="41" spans="1:5" x14ac:dyDescent="0.25">
      <c r="A41" s="44" t="s">
        <v>43</v>
      </c>
      <c r="B41" s="49" t="s">
        <v>55</v>
      </c>
      <c r="C41" s="68">
        <v>968</v>
      </c>
      <c r="D41" s="68">
        <v>722</v>
      </c>
      <c r="E41" s="69">
        <f t="shared" si="1"/>
        <v>0.74586776859504134</v>
      </c>
    </row>
    <row r="42" spans="1:5" ht="15.75" customHeight="1" x14ac:dyDescent="0.25">
      <c r="A42" s="44" t="s">
        <v>43</v>
      </c>
      <c r="B42" s="49" t="s">
        <v>56</v>
      </c>
      <c r="C42" s="68">
        <v>793</v>
      </c>
      <c r="D42" s="68">
        <v>447</v>
      </c>
      <c r="E42" s="69">
        <f t="shared" si="1"/>
        <v>0.56368221941992436</v>
      </c>
    </row>
    <row r="43" spans="1:5" x14ac:dyDescent="0.25">
      <c r="A43" s="44" t="s">
        <v>43</v>
      </c>
      <c r="B43" s="49" t="s">
        <v>57</v>
      </c>
      <c r="C43" s="68">
        <v>976</v>
      </c>
      <c r="D43" s="68">
        <v>565</v>
      </c>
      <c r="E43" s="69">
        <f t="shared" si="1"/>
        <v>0.57889344262295084</v>
      </c>
    </row>
    <row r="44" spans="1:5" x14ac:dyDescent="0.25">
      <c r="A44" s="41"/>
      <c r="B44" s="70" t="s">
        <v>58</v>
      </c>
      <c r="C44" s="70">
        <f>SUM(C3:C43)</f>
        <v>36667</v>
      </c>
      <c r="D44" s="70">
        <f>SUM(D3:D43)</f>
        <v>24371</v>
      </c>
      <c r="E44" s="89">
        <f>D44/C44</f>
        <v>0.66465759402187252</v>
      </c>
    </row>
    <row r="45" spans="1:5" ht="15" customHeight="1" x14ac:dyDescent="0.25">
      <c r="A45" s="41"/>
      <c r="B45" s="41"/>
      <c r="C45" s="41"/>
      <c r="D45" s="41"/>
      <c r="E45" s="50"/>
    </row>
    <row r="46" spans="1:5" x14ac:dyDescent="0.25">
      <c r="A46" s="41"/>
      <c r="B46" s="41"/>
      <c r="C46" s="41"/>
      <c r="D46" s="41"/>
      <c r="E46" s="60"/>
    </row>
    <row r="47" spans="1:5" x14ac:dyDescent="0.25">
      <c r="A47" s="41"/>
      <c r="B47" s="41"/>
      <c r="C47" s="41"/>
      <c r="D47" s="41"/>
      <c r="E47" s="60"/>
    </row>
    <row r="48" spans="1:5" x14ac:dyDescent="0.25">
      <c r="A48" s="41"/>
      <c r="B48" s="41"/>
      <c r="C48" s="41"/>
      <c r="D48" s="41"/>
      <c r="E48" s="41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1" sqref="F21"/>
    </sheetView>
  </sheetViews>
  <sheetFormatPr defaultRowHeight="15" x14ac:dyDescent="0.25"/>
  <cols>
    <col min="6" max="6" width="10.140625" customWidth="1"/>
  </cols>
  <sheetData>
    <row r="1" spans="1:19" x14ac:dyDescent="0.25">
      <c r="A1" s="54"/>
      <c r="B1" s="111" t="s">
        <v>30</v>
      </c>
      <c r="C1" s="111"/>
      <c r="D1" s="111"/>
      <c r="E1" s="54"/>
      <c r="F1" s="54"/>
      <c r="G1" s="112" t="s">
        <v>13</v>
      </c>
      <c r="H1" s="112"/>
      <c r="I1" s="112"/>
      <c r="J1" s="54"/>
      <c r="K1" s="54"/>
      <c r="L1" s="113" t="s">
        <v>43</v>
      </c>
      <c r="M1" s="113"/>
      <c r="N1" s="113"/>
      <c r="O1" s="54"/>
      <c r="P1" s="54"/>
      <c r="Q1" s="114" t="s">
        <v>21</v>
      </c>
      <c r="R1" s="114"/>
      <c r="S1" s="114"/>
    </row>
    <row r="2" spans="1:19" ht="30" x14ac:dyDescent="0.25">
      <c r="A2" s="54"/>
      <c r="B2" s="55" t="s">
        <v>80</v>
      </c>
      <c r="C2" s="56" t="s">
        <v>84</v>
      </c>
      <c r="D2" s="55" t="s">
        <v>85</v>
      </c>
      <c r="E2" s="54"/>
      <c r="F2" s="54"/>
      <c r="G2" s="55" t="s">
        <v>80</v>
      </c>
      <c r="H2" s="56" t="s">
        <v>84</v>
      </c>
      <c r="I2" s="55" t="s">
        <v>85</v>
      </c>
      <c r="J2" s="54"/>
      <c r="K2" s="54"/>
      <c r="L2" s="55" t="s">
        <v>80</v>
      </c>
      <c r="M2" s="56" t="s">
        <v>84</v>
      </c>
      <c r="N2" s="55" t="s">
        <v>85</v>
      </c>
      <c r="O2" s="54"/>
      <c r="P2" s="54"/>
      <c r="Q2" s="55" t="s">
        <v>80</v>
      </c>
      <c r="R2" s="56" t="s">
        <v>84</v>
      </c>
      <c r="S2" s="55" t="s">
        <v>85</v>
      </c>
    </row>
    <row r="3" spans="1:19" x14ac:dyDescent="0.25">
      <c r="A3" s="59" t="s">
        <v>86</v>
      </c>
      <c r="B3" s="54"/>
      <c r="C3" s="54"/>
      <c r="D3" s="54"/>
      <c r="E3" s="54"/>
      <c r="F3" s="57" t="s">
        <v>87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x14ac:dyDescent="0.25">
      <c r="A4" s="54" t="s">
        <v>34</v>
      </c>
      <c r="B4" s="54">
        <v>1554</v>
      </c>
      <c r="C4" s="54"/>
      <c r="D4" s="54"/>
      <c r="E4" s="54"/>
      <c r="F4" s="54" t="s">
        <v>20</v>
      </c>
      <c r="G4" s="54">
        <v>1259</v>
      </c>
      <c r="H4" s="54"/>
      <c r="I4" s="54"/>
      <c r="J4" s="54"/>
      <c r="K4" s="54" t="s">
        <v>52</v>
      </c>
      <c r="L4" s="54">
        <v>1342</v>
      </c>
      <c r="M4" s="54"/>
      <c r="N4" s="54"/>
      <c r="O4" s="54"/>
      <c r="P4" s="54" t="s">
        <v>25</v>
      </c>
      <c r="Q4" s="54">
        <v>955</v>
      </c>
      <c r="R4" s="54"/>
      <c r="S4" s="54"/>
    </row>
    <row r="5" spans="1:19" x14ac:dyDescent="0.25">
      <c r="A5" s="54" t="s">
        <v>42</v>
      </c>
      <c r="B5" s="54">
        <v>844</v>
      </c>
      <c r="C5" s="54"/>
      <c r="D5" s="54"/>
      <c r="E5" s="54"/>
      <c r="F5" s="54" t="s">
        <v>17</v>
      </c>
      <c r="G5" s="54">
        <v>690</v>
      </c>
      <c r="H5" s="54"/>
      <c r="I5" s="54"/>
      <c r="J5" s="54"/>
      <c r="K5" s="54" t="s">
        <v>51</v>
      </c>
      <c r="L5" s="54">
        <v>566</v>
      </c>
      <c r="M5" s="54"/>
      <c r="N5" s="54"/>
      <c r="O5" s="54"/>
      <c r="P5" s="54" t="s">
        <v>28</v>
      </c>
      <c r="Q5" s="54">
        <v>497</v>
      </c>
      <c r="R5" s="54"/>
      <c r="S5" s="54"/>
    </row>
    <row r="6" spans="1:19" x14ac:dyDescent="0.25">
      <c r="A6" s="54"/>
      <c r="B6" s="55">
        <f>SUM(B4:B5)</f>
        <v>2398</v>
      </c>
      <c r="C6" s="55">
        <v>1688</v>
      </c>
      <c r="D6" s="58">
        <f>C6/B6</f>
        <v>0.70391993327773139</v>
      </c>
      <c r="E6" s="54"/>
      <c r="F6" s="54" t="s">
        <v>14</v>
      </c>
      <c r="G6" s="54">
        <v>939</v>
      </c>
      <c r="H6" s="54"/>
      <c r="I6" s="54"/>
      <c r="J6" s="54"/>
      <c r="K6" s="54"/>
      <c r="L6" s="55">
        <f>SUM(L4:L5)</f>
        <v>1908</v>
      </c>
      <c r="M6" s="55">
        <v>1345</v>
      </c>
      <c r="N6" s="58">
        <f>M6/L6</f>
        <v>0.70492662473794554</v>
      </c>
      <c r="O6" s="54"/>
      <c r="P6" s="54"/>
      <c r="Q6" s="55">
        <f>SUM(Q4:Q5)</f>
        <v>1452</v>
      </c>
      <c r="R6" s="55">
        <v>1050</v>
      </c>
      <c r="S6" s="58">
        <f>R6/Q6</f>
        <v>0.72314049586776863</v>
      </c>
    </row>
    <row r="7" spans="1:19" x14ac:dyDescent="0.25">
      <c r="A7" s="54"/>
      <c r="B7" s="55"/>
      <c r="C7" s="55"/>
      <c r="D7" s="58"/>
      <c r="E7" s="54"/>
      <c r="F7" s="54" t="s">
        <v>16</v>
      </c>
      <c r="G7" s="54">
        <v>775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x14ac:dyDescent="0.25">
      <c r="A8" s="54" t="s">
        <v>35</v>
      </c>
      <c r="B8" s="55">
        <v>682</v>
      </c>
      <c r="C8" s="55">
        <v>481</v>
      </c>
      <c r="D8" s="58">
        <f>C8/B8</f>
        <v>0.70527859237536661</v>
      </c>
      <c r="E8" s="54"/>
      <c r="F8" s="54"/>
      <c r="G8" s="55">
        <f>SUM(G4:G7)</f>
        <v>3663</v>
      </c>
      <c r="H8" s="55">
        <v>3095</v>
      </c>
      <c r="I8" s="58">
        <f>H8/G8</f>
        <v>0.84493584493584495</v>
      </c>
      <c r="J8" s="54"/>
      <c r="K8" s="54" t="s">
        <v>44</v>
      </c>
      <c r="L8" s="54">
        <v>504</v>
      </c>
      <c r="M8" s="54"/>
      <c r="N8" s="54"/>
      <c r="O8" s="54"/>
      <c r="P8" s="54" t="s">
        <v>23</v>
      </c>
      <c r="Q8" s="54">
        <v>1179</v>
      </c>
      <c r="R8" s="54"/>
      <c r="S8" s="54"/>
    </row>
    <row r="9" spans="1:19" x14ac:dyDescent="0.25">
      <c r="A9" s="54"/>
      <c r="B9" s="55"/>
      <c r="C9" s="55"/>
      <c r="D9" s="58"/>
      <c r="E9" s="54"/>
      <c r="F9" s="54"/>
      <c r="G9" s="55"/>
      <c r="H9" s="55"/>
      <c r="I9" s="58"/>
      <c r="J9" s="54"/>
      <c r="K9" s="54" t="s">
        <v>56</v>
      </c>
      <c r="L9" s="54">
        <v>976</v>
      </c>
      <c r="M9" s="54"/>
      <c r="N9" s="54"/>
      <c r="O9" s="54"/>
      <c r="P9" s="54" t="s">
        <v>24</v>
      </c>
      <c r="Q9" s="54">
        <v>585</v>
      </c>
      <c r="R9" s="54"/>
      <c r="S9" s="54"/>
    </row>
    <row r="10" spans="1:19" x14ac:dyDescent="0.25">
      <c r="A10" s="54" t="s">
        <v>32</v>
      </c>
      <c r="B10" s="55">
        <v>750</v>
      </c>
      <c r="C10" s="55">
        <v>469</v>
      </c>
      <c r="D10" s="58">
        <f>C10/B10</f>
        <v>0.6253333333333333</v>
      </c>
      <c r="E10" s="54"/>
      <c r="F10" s="57" t="s">
        <v>88</v>
      </c>
      <c r="G10" s="54"/>
      <c r="H10" s="54"/>
      <c r="I10" s="54"/>
      <c r="J10" s="54"/>
      <c r="K10" s="54"/>
      <c r="L10" s="55">
        <f>SUM(L8:L9)</f>
        <v>1480</v>
      </c>
      <c r="M10" s="55">
        <v>888</v>
      </c>
      <c r="N10" s="58">
        <f>M10/L10</f>
        <v>0.6</v>
      </c>
      <c r="O10" s="54"/>
      <c r="P10" s="54"/>
      <c r="Q10" s="55">
        <f>SUM(Q8:Q9)</f>
        <v>1764</v>
      </c>
      <c r="R10" s="55">
        <v>1325</v>
      </c>
      <c r="S10" s="58">
        <f>R10/Q10</f>
        <v>0.75113378684807253</v>
      </c>
    </row>
    <row r="11" spans="1:19" x14ac:dyDescent="0.25">
      <c r="A11" s="54"/>
      <c r="B11" s="55"/>
      <c r="C11" s="55"/>
      <c r="D11" s="58"/>
      <c r="E11" s="54"/>
      <c r="F11" s="54" t="s">
        <v>18</v>
      </c>
      <c r="G11" s="54">
        <v>1203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x14ac:dyDescent="0.25">
      <c r="A12" s="59" t="s">
        <v>89</v>
      </c>
      <c r="B12" s="54"/>
      <c r="C12" s="54"/>
      <c r="D12" s="54"/>
      <c r="E12" s="54"/>
      <c r="F12" s="54" t="s">
        <v>15</v>
      </c>
      <c r="G12" s="54">
        <v>812</v>
      </c>
      <c r="H12" s="54"/>
      <c r="I12" s="54"/>
      <c r="J12" s="54"/>
      <c r="K12" s="54" t="s">
        <v>55</v>
      </c>
      <c r="L12" s="54">
        <v>968</v>
      </c>
      <c r="M12" s="54"/>
      <c r="N12" s="54"/>
      <c r="O12" s="54"/>
      <c r="P12" s="54" t="s">
        <v>29</v>
      </c>
      <c r="Q12" s="55">
        <v>347</v>
      </c>
      <c r="R12" s="55">
        <v>577</v>
      </c>
      <c r="S12" s="58">
        <f>Q12/R12</f>
        <v>0.60138648180242638</v>
      </c>
    </row>
    <row r="13" spans="1:19" x14ac:dyDescent="0.25">
      <c r="A13" s="54" t="s">
        <v>90</v>
      </c>
      <c r="B13" s="54">
        <v>1550</v>
      </c>
      <c r="C13" s="54"/>
      <c r="D13" s="54"/>
      <c r="E13" s="54"/>
      <c r="F13" s="54"/>
      <c r="G13" s="55">
        <f>SUM(G11:G12)</f>
        <v>2015</v>
      </c>
      <c r="H13" s="55">
        <v>1525</v>
      </c>
      <c r="I13" s="58">
        <f>H13/G13</f>
        <v>0.75682382133995041</v>
      </c>
      <c r="J13" s="54"/>
      <c r="K13" s="54" t="s">
        <v>45</v>
      </c>
      <c r="L13" s="54">
        <v>938</v>
      </c>
      <c r="M13" s="54"/>
      <c r="N13" s="54"/>
      <c r="O13" s="54"/>
      <c r="P13" s="54"/>
      <c r="Q13" s="54"/>
      <c r="R13" s="54"/>
      <c r="S13" s="54"/>
    </row>
    <row r="14" spans="1:19" x14ac:dyDescent="0.25">
      <c r="A14" s="54" t="s">
        <v>40</v>
      </c>
      <c r="B14" s="54">
        <v>1043</v>
      </c>
      <c r="C14" s="54"/>
      <c r="D14" s="54"/>
      <c r="E14" s="54"/>
      <c r="F14" s="54"/>
      <c r="G14" s="54"/>
      <c r="H14" s="54"/>
      <c r="I14" s="54"/>
      <c r="J14" s="54"/>
      <c r="K14" s="54"/>
      <c r="L14" s="55">
        <f>SUM(L12:L13)</f>
        <v>1906</v>
      </c>
      <c r="M14" s="55">
        <v>1417</v>
      </c>
      <c r="N14" s="58">
        <f>M14/L14</f>
        <v>0.74344176285414476</v>
      </c>
      <c r="O14" s="54"/>
      <c r="P14" s="54" t="s">
        <v>26</v>
      </c>
      <c r="Q14" s="54">
        <v>1090</v>
      </c>
      <c r="R14" s="54"/>
      <c r="S14" s="54"/>
    </row>
    <row r="15" spans="1:19" x14ac:dyDescent="0.25">
      <c r="A15" s="54"/>
      <c r="B15" s="55">
        <f>SUM(B13:B14)</f>
        <v>2593</v>
      </c>
      <c r="C15" s="55">
        <v>1694</v>
      </c>
      <c r="D15" s="58">
        <f>C15/B15</f>
        <v>0.65329733898958731</v>
      </c>
      <c r="E15" s="54"/>
      <c r="F15" s="54" t="s">
        <v>19</v>
      </c>
      <c r="G15" s="55">
        <v>997</v>
      </c>
      <c r="H15" s="55">
        <v>709</v>
      </c>
      <c r="I15" s="58">
        <f>H15/G15</f>
        <v>0.71113340020060178</v>
      </c>
      <c r="J15" s="54"/>
      <c r="K15" s="54"/>
      <c r="L15" s="54"/>
      <c r="M15" s="54"/>
      <c r="N15" s="54"/>
      <c r="O15" s="54"/>
      <c r="P15" s="54" t="s">
        <v>22</v>
      </c>
      <c r="Q15" s="54">
        <v>619</v>
      </c>
      <c r="R15" s="54"/>
      <c r="S15" s="54"/>
    </row>
    <row r="16" spans="1:19" x14ac:dyDescent="0.25">
      <c r="A16" s="54"/>
      <c r="B16" s="55"/>
      <c r="C16" s="54"/>
      <c r="D16" s="54"/>
      <c r="E16" s="54"/>
      <c r="F16" s="54"/>
      <c r="G16" s="54"/>
      <c r="H16" s="54"/>
      <c r="I16" s="54"/>
      <c r="J16" s="54"/>
      <c r="K16" s="54" t="s">
        <v>47</v>
      </c>
      <c r="L16" s="54">
        <v>1264</v>
      </c>
      <c r="M16" s="54"/>
      <c r="N16" s="54"/>
      <c r="O16" s="54"/>
      <c r="P16" s="54"/>
      <c r="Q16" s="55">
        <f>SUM(Q14:Q15)</f>
        <v>1709</v>
      </c>
      <c r="R16" s="55">
        <v>1325</v>
      </c>
      <c r="S16" s="58">
        <f>R16/Q16</f>
        <v>0.77530719719134</v>
      </c>
    </row>
    <row r="17" spans="1:19" x14ac:dyDescent="0.25">
      <c r="A17" s="54" t="s">
        <v>41</v>
      </c>
      <c r="B17" s="55">
        <v>1208</v>
      </c>
      <c r="C17" s="55">
        <v>701</v>
      </c>
      <c r="D17" s="58">
        <f>C17/B17</f>
        <v>0.58029801324503316</v>
      </c>
      <c r="E17" s="54"/>
      <c r="F17" s="54"/>
      <c r="G17" s="54"/>
      <c r="H17" s="54"/>
      <c r="I17" s="54"/>
      <c r="J17" s="54"/>
      <c r="K17" s="54" t="s">
        <v>83</v>
      </c>
      <c r="L17" s="54">
        <v>911</v>
      </c>
      <c r="M17" s="54"/>
      <c r="N17" s="54"/>
      <c r="O17" s="54"/>
      <c r="P17" s="54"/>
      <c r="Q17" s="55"/>
      <c r="R17" s="55"/>
      <c r="S17" s="58"/>
    </row>
    <row r="18" spans="1:19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5">
        <f>SUM(L16:L17)</f>
        <v>2175</v>
      </c>
      <c r="M18" s="55">
        <v>1608</v>
      </c>
      <c r="N18" s="58">
        <f>M18/L18</f>
        <v>0.73931034482758617</v>
      </c>
      <c r="O18" s="54"/>
      <c r="P18" s="54" t="s">
        <v>27</v>
      </c>
      <c r="Q18" s="55">
        <v>1195</v>
      </c>
      <c r="R18" s="55">
        <v>826</v>
      </c>
      <c r="S18" s="58">
        <f>R18/Q18</f>
        <v>0.69121338912133889</v>
      </c>
    </row>
    <row r="19" spans="1:19" x14ac:dyDescent="0.25">
      <c r="A19" s="59" t="s">
        <v>93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x14ac:dyDescent="0.25">
      <c r="A20" s="54" t="s">
        <v>38</v>
      </c>
      <c r="B20" s="54">
        <v>1024</v>
      </c>
      <c r="C20" s="54"/>
      <c r="D20" s="54"/>
      <c r="E20" s="54"/>
      <c r="F20" s="54"/>
      <c r="G20" s="54"/>
      <c r="H20" s="54"/>
      <c r="I20" s="54"/>
      <c r="J20" s="54"/>
      <c r="K20" s="54" t="s">
        <v>91</v>
      </c>
      <c r="L20" s="54">
        <v>638</v>
      </c>
      <c r="M20" s="54"/>
      <c r="N20" s="54"/>
      <c r="O20" s="54"/>
      <c r="P20" s="54"/>
      <c r="Q20" s="55"/>
      <c r="R20" s="55"/>
      <c r="S20" s="58"/>
    </row>
    <row r="21" spans="1:19" x14ac:dyDescent="0.25">
      <c r="A21" s="54" t="s">
        <v>37</v>
      </c>
      <c r="B21" s="54">
        <v>709</v>
      </c>
      <c r="C21" s="54"/>
      <c r="D21" s="54"/>
      <c r="E21" s="54"/>
      <c r="F21" s="54"/>
      <c r="G21" s="54"/>
      <c r="H21" s="54"/>
      <c r="I21" s="54"/>
      <c r="J21" s="54"/>
      <c r="K21" t="s">
        <v>96</v>
      </c>
      <c r="L21">
        <v>264</v>
      </c>
      <c r="O21" s="54"/>
      <c r="P21" s="54"/>
      <c r="Q21" s="54"/>
      <c r="R21" s="54"/>
      <c r="S21" s="54"/>
    </row>
    <row r="22" spans="1:19" x14ac:dyDescent="0.25">
      <c r="A22" s="54" t="s">
        <v>36</v>
      </c>
      <c r="B22" s="54">
        <v>617</v>
      </c>
      <c r="C22" s="54"/>
      <c r="D22" s="54"/>
      <c r="E22" s="54"/>
      <c r="F22" s="54"/>
      <c r="G22" s="54"/>
      <c r="H22" s="54"/>
      <c r="I22" s="54"/>
      <c r="J22" s="54"/>
      <c r="L22" s="55">
        <f>SUM(L20:L21)</f>
        <v>902</v>
      </c>
      <c r="M22" s="55">
        <v>658</v>
      </c>
      <c r="N22" s="58">
        <f>M22/L22</f>
        <v>0.729490022172949</v>
      </c>
      <c r="O22" s="54"/>
      <c r="P22" s="54"/>
      <c r="Q22" s="55"/>
      <c r="R22" s="55"/>
      <c r="S22" s="58"/>
    </row>
    <row r="23" spans="1:19" x14ac:dyDescent="0.25">
      <c r="A23" s="54"/>
      <c r="B23" s="55">
        <f>SUM(B20:B22)</f>
        <v>2350</v>
      </c>
      <c r="C23" s="55">
        <v>1784</v>
      </c>
      <c r="D23" s="58">
        <f>C23/B23</f>
        <v>0.75914893617021273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x14ac:dyDescent="0.25">
      <c r="A24" s="54"/>
      <c r="B24" s="55"/>
      <c r="C24" s="55"/>
      <c r="D24" s="58"/>
      <c r="E24" s="54"/>
      <c r="F24" s="54"/>
      <c r="G24" s="54"/>
      <c r="H24" s="54"/>
      <c r="I24" s="54"/>
      <c r="J24" s="54"/>
      <c r="K24" s="54" t="s">
        <v>57</v>
      </c>
      <c r="L24" s="54">
        <v>976</v>
      </c>
      <c r="M24" s="54"/>
      <c r="N24" s="54"/>
      <c r="O24" s="54"/>
      <c r="P24" s="54"/>
      <c r="Q24" s="54"/>
      <c r="R24" s="54"/>
      <c r="S24" s="54"/>
    </row>
    <row r="25" spans="1:19" x14ac:dyDescent="0.25">
      <c r="A25" s="54" t="s">
        <v>39</v>
      </c>
      <c r="B25" s="54">
        <v>1358</v>
      </c>
      <c r="C25" s="54"/>
      <c r="D25" s="54"/>
      <c r="E25" s="54"/>
      <c r="F25" s="54"/>
      <c r="G25" s="54"/>
      <c r="H25" s="54"/>
      <c r="I25" s="54"/>
      <c r="J25" s="54"/>
      <c r="K25" s="54" t="s">
        <v>49</v>
      </c>
      <c r="L25" s="54">
        <v>548</v>
      </c>
      <c r="M25" s="54"/>
      <c r="N25" s="54"/>
      <c r="O25" s="54"/>
      <c r="P25" s="54"/>
      <c r="Q25" s="54"/>
      <c r="R25" s="54"/>
      <c r="S25" s="54"/>
    </row>
    <row r="26" spans="1:19" x14ac:dyDescent="0.25">
      <c r="A26" s="54" t="s">
        <v>33</v>
      </c>
      <c r="B26" s="54">
        <v>793</v>
      </c>
      <c r="C26" s="54"/>
      <c r="D26" s="54"/>
      <c r="E26" s="54"/>
      <c r="F26" s="54"/>
      <c r="G26" s="54"/>
      <c r="H26" s="54"/>
      <c r="I26" s="54"/>
      <c r="J26" s="54"/>
      <c r="K26" s="54"/>
      <c r="L26" s="55">
        <f>SUM(L24:L25)</f>
        <v>1524</v>
      </c>
      <c r="M26" s="55">
        <v>1058</v>
      </c>
      <c r="N26" s="58">
        <f>M26/L26</f>
        <v>0.69422572178477693</v>
      </c>
      <c r="O26" s="54"/>
      <c r="P26" s="54"/>
      <c r="Q26" s="54"/>
      <c r="R26" s="54"/>
      <c r="S26" s="54"/>
    </row>
    <row r="27" spans="1:19" x14ac:dyDescent="0.25">
      <c r="A27" s="54"/>
      <c r="B27" s="55">
        <f>SUM(B25:B26)</f>
        <v>2151</v>
      </c>
      <c r="C27" s="55">
        <v>1519</v>
      </c>
      <c r="D27" s="58">
        <f>C27/B27</f>
        <v>0.70618317061831704</v>
      </c>
      <c r="E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x14ac:dyDescent="0.25">
      <c r="E28" s="54"/>
      <c r="J28" s="54"/>
      <c r="K28" s="54" t="s">
        <v>50</v>
      </c>
      <c r="L28" s="54">
        <v>1068</v>
      </c>
      <c r="M28" s="54"/>
      <c r="N28" s="54"/>
      <c r="O28" s="54"/>
      <c r="P28" s="54"/>
      <c r="Q28" s="54"/>
      <c r="R28" s="54"/>
      <c r="S28" s="54"/>
    </row>
    <row r="29" spans="1:19" x14ac:dyDescent="0.25">
      <c r="E29" s="54"/>
      <c r="J29" s="54"/>
      <c r="K29" s="54" t="s">
        <v>92</v>
      </c>
      <c r="L29" s="54">
        <v>378</v>
      </c>
      <c r="M29" s="54"/>
      <c r="N29" s="54"/>
      <c r="O29" s="54"/>
      <c r="P29" s="54"/>
      <c r="Q29" s="54"/>
      <c r="R29" s="54"/>
      <c r="S29" s="54"/>
    </row>
    <row r="30" spans="1:19" x14ac:dyDescent="0.25">
      <c r="E30" s="54"/>
      <c r="J30" s="54"/>
      <c r="K30" s="54"/>
      <c r="L30" s="55">
        <f>SUM(L28:L29)</f>
        <v>1446</v>
      </c>
      <c r="M30" s="55">
        <v>1069</v>
      </c>
      <c r="N30" s="58">
        <f>M30/L30</f>
        <v>0.73928077455048413</v>
      </c>
      <c r="O30" s="54"/>
      <c r="P30" s="54"/>
    </row>
    <row r="31" spans="1:19" x14ac:dyDescent="0.25">
      <c r="E31" s="54"/>
    </row>
    <row r="32" spans="1:19" x14ac:dyDescent="0.25">
      <c r="E32" s="54"/>
    </row>
  </sheetData>
  <mergeCells count="4">
    <mergeCell ref="B1:D1"/>
    <mergeCell ref="G1:I1"/>
    <mergeCell ref="L1:N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Chronic Disease</vt:lpstr>
      <vt:lpstr>Screenings</vt:lpstr>
      <vt:lpstr>Pediatric Wellness</vt:lpstr>
      <vt:lpstr>Utilization</vt:lpstr>
      <vt:lpstr>Portal Adoption Rate</vt:lpstr>
      <vt:lpstr>Continuity of Care</vt:lpstr>
      <vt:lpstr>Continuity of Care per Dyad</vt:lpstr>
    </vt:vector>
  </TitlesOfParts>
  <Company>Valley Medical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2016-01-08T17:07:48Z</cp:lastPrinted>
  <dcterms:created xsi:type="dcterms:W3CDTF">2015-12-18T15:35:02Z</dcterms:created>
  <dcterms:modified xsi:type="dcterms:W3CDTF">2016-01-19T14:15:24Z</dcterms:modified>
</cp:coreProperties>
</file>